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P:\Communications\ANNE-MARIE\Documents\"/>
    </mc:Choice>
  </mc:AlternateContent>
  <xr:revisionPtr revIDLastSave="0" documentId="8_{0E6762DC-1D81-42D7-A0FF-B79FB4BDC1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4 INVOICE PAYMENTS OVER £25k" sheetId="1" r:id="rId1"/>
    <sheet name="VLOOKUP" sheetId="2" r:id="rId2"/>
    <sheet name="Instructions" sheetId="3" r:id="rId3"/>
  </sheets>
  <definedNames>
    <definedName name="_xlnm._FilterDatabase" localSheetId="0" hidden="1">'M4 INVOICE PAYMENTS OVER £25k'!$A$3:$AW$3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7" i="1"/>
  <c r="E32" i="1"/>
  <c r="E58" i="1"/>
  <c r="E28" i="1"/>
  <c r="E22" i="1"/>
  <c r="E29" i="1"/>
  <c r="E42" i="1"/>
  <c r="E59" i="1"/>
  <c r="E4" i="1"/>
  <c r="E60" i="1"/>
  <c r="E8" i="1"/>
  <c r="E61" i="1"/>
  <c r="E62" i="1"/>
  <c r="E18" i="1"/>
  <c r="E46" i="1"/>
  <c r="E24" i="1"/>
  <c r="E48" i="1"/>
  <c r="E25" i="1"/>
  <c r="E26" i="1"/>
  <c r="E49" i="1"/>
  <c r="E30" i="1"/>
  <c r="E52" i="1"/>
  <c r="E64" i="1"/>
  <c r="E65" i="1"/>
  <c r="E45" i="1"/>
  <c r="E63" i="1"/>
  <c r="E31" i="1"/>
  <c r="E40" i="1"/>
  <c r="E12" i="1"/>
  <c r="E53" i="1"/>
  <c r="E19" i="1"/>
  <c r="E20" i="1"/>
  <c r="E21" i="1"/>
  <c r="E7" i="1"/>
  <c r="E41" i="1"/>
  <c r="E11" i="1"/>
  <c r="E44" i="1"/>
  <c r="E43" i="1"/>
  <c r="E54" i="1"/>
  <c r="E47" i="1"/>
  <c r="E9" i="1"/>
  <c r="E10" i="1"/>
  <c r="E55" i="1"/>
  <c r="E27" i="1"/>
  <c r="E56" i="1"/>
  <c r="E23" i="1"/>
  <c r="E5" i="1"/>
  <c r="E13" i="1"/>
  <c r="E6" i="1"/>
  <c r="E14" i="1"/>
  <c r="E15" i="1"/>
  <c r="E16" i="1"/>
  <c r="E17" i="1"/>
  <c r="E50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D51" i="1"/>
  <c r="I33" i="1"/>
  <c r="D57" i="1"/>
  <c r="D32" i="1"/>
  <c r="D58" i="1"/>
  <c r="D28" i="1"/>
  <c r="I28" i="1" s="1"/>
  <c r="D22" i="1"/>
  <c r="D29" i="1"/>
  <c r="D42" i="1"/>
  <c r="D59" i="1"/>
  <c r="D4" i="1"/>
  <c r="D60" i="1"/>
  <c r="D8" i="1"/>
  <c r="I8" i="1" s="1"/>
  <c r="D61" i="1"/>
  <c r="D62" i="1"/>
  <c r="D18" i="1"/>
  <c r="D46" i="1"/>
  <c r="I46" i="1" s="1"/>
  <c r="D24" i="1"/>
  <c r="D48" i="1"/>
  <c r="D25" i="1"/>
  <c r="D26" i="1"/>
  <c r="D49" i="1"/>
  <c r="D30" i="1"/>
  <c r="D52" i="1"/>
  <c r="D64" i="1"/>
  <c r="D65" i="1"/>
  <c r="D45" i="1"/>
  <c r="D63" i="1"/>
  <c r="D31" i="1"/>
  <c r="D40" i="1"/>
  <c r="D12" i="1"/>
  <c r="D53" i="1"/>
  <c r="D19" i="1"/>
  <c r="D20" i="1"/>
  <c r="D21" i="1"/>
  <c r="D7" i="1"/>
  <c r="D41" i="1"/>
  <c r="D11" i="1"/>
  <c r="D44" i="1"/>
  <c r="D43" i="1"/>
  <c r="D54" i="1"/>
  <c r="D47" i="1"/>
  <c r="D9" i="1"/>
  <c r="D10" i="1"/>
  <c r="D55" i="1"/>
  <c r="D27" i="1"/>
  <c r="D56" i="1"/>
  <c r="D23" i="1"/>
  <c r="D5" i="1"/>
  <c r="D13" i="1"/>
  <c r="D6" i="1"/>
  <c r="D14" i="1"/>
  <c r="D15" i="1"/>
  <c r="I15" i="1" s="1"/>
  <c r="D16" i="1"/>
  <c r="I16" i="1" s="1"/>
  <c r="D17" i="1"/>
  <c r="I17" i="1" s="1"/>
  <c r="D50" i="1"/>
  <c r="I50" i="1" s="1"/>
  <c r="D66" i="1"/>
  <c r="I66" i="1" s="1"/>
  <c r="D67" i="1"/>
  <c r="I67" i="1" s="1"/>
  <c r="D68" i="1"/>
  <c r="I68" i="1" s="1"/>
  <c r="D69" i="1"/>
  <c r="I69" i="1" s="1"/>
  <c r="D70" i="1"/>
  <c r="I70" i="1" s="1"/>
  <c r="D71" i="1"/>
  <c r="I71" i="1" s="1"/>
  <c r="D72" i="1"/>
  <c r="I72" i="1" s="1"/>
  <c r="D73" i="1"/>
  <c r="I73" i="1" s="1"/>
  <c r="D74" i="1"/>
  <c r="I74" i="1" s="1"/>
  <c r="D75" i="1"/>
  <c r="I75" i="1" s="1"/>
  <c r="D76" i="1"/>
  <c r="I76" i="1" s="1"/>
  <c r="D77" i="1"/>
  <c r="I77" i="1" s="1"/>
  <c r="D78" i="1"/>
  <c r="I78" i="1" s="1"/>
  <c r="D79" i="1"/>
  <c r="I79" i="1" s="1"/>
  <c r="D80" i="1"/>
  <c r="I80" i="1" s="1"/>
  <c r="D81" i="1"/>
  <c r="I81" i="1" s="1"/>
  <c r="D82" i="1"/>
  <c r="I82" i="1" s="1"/>
  <c r="D83" i="1"/>
  <c r="I83" i="1" s="1"/>
  <c r="D84" i="1"/>
  <c r="I84" i="1" s="1"/>
  <c r="D85" i="1"/>
  <c r="I85" i="1" s="1"/>
  <c r="D86" i="1"/>
  <c r="I86" i="1" s="1"/>
  <c r="D87" i="1"/>
  <c r="I87" i="1" s="1"/>
  <c r="D88" i="1"/>
  <c r="I88" i="1" s="1"/>
  <c r="D89" i="1"/>
  <c r="I89" i="1" s="1"/>
  <c r="D90" i="1"/>
  <c r="D91" i="1"/>
  <c r="D92" i="1"/>
  <c r="D93" i="1"/>
  <c r="D94" i="1"/>
  <c r="I60" i="1" l="1"/>
  <c r="I47" i="1"/>
  <c r="I58" i="1"/>
  <c r="I11" i="1"/>
  <c r="I4" i="1"/>
  <c r="I35" i="1"/>
  <c r="I59" i="1"/>
  <c r="I31" i="1"/>
  <c r="I57" i="1"/>
  <c r="I36" i="1"/>
  <c r="I30" i="1"/>
  <c r="I54" i="1"/>
  <c r="I32" i="1"/>
  <c r="I48" i="1"/>
  <c r="I34" i="1"/>
  <c r="I38" i="1"/>
  <c r="I43" i="1"/>
  <c r="I44" i="1"/>
  <c r="I63" i="1"/>
  <c r="I7" i="1"/>
  <c r="I19" i="1"/>
  <c r="I39" i="1" l="1"/>
  <c r="I18" i="1"/>
  <c r="I49" i="1"/>
  <c r="I45" i="1"/>
  <c r="I51" i="1"/>
  <c r="I41" i="1"/>
  <c r="I52" i="1"/>
  <c r="I53" i="1"/>
  <c r="I64" i="1"/>
  <c r="I22" i="1"/>
  <c r="I62" i="1"/>
  <c r="I6" i="1"/>
  <c r="I24" i="1" l="1"/>
  <c r="I21" i="1"/>
  <c r="I13" i="1"/>
  <c r="I12" i="1"/>
  <c r="I14" i="1"/>
  <c r="I37" i="1"/>
  <c r="I42" i="1"/>
  <c r="I20" i="1"/>
  <c r="I23" i="1"/>
  <c r="I56" i="1"/>
  <c r="I27" i="1"/>
  <c r="I5" i="1"/>
  <c r="I55" i="1"/>
  <c r="I61" i="1"/>
  <c r="I40" i="1"/>
  <c r="I26" i="1"/>
  <c r="I10" i="1"/>
  <c r="I9" i="1"/>
  <c r="I65" i="1"/>
  <c r="I29" i="1"/>
  <c r="I25" i="1"/>
</calcChain>
</file>

<file path=xl/sharedStrings.xml><?xml version="1.0" encoding="utf-8"?>
<sst xmlns="http://schemas.openxmlformats.org/spreadsheetml/2006/main" count="978" uniqueCount="419">
  <si>
    <t>Organization Operating Name</t>
  </si>
  <si>
    <t>Pmt Rqst Nbr</t>
  </si>
  <si>
    <t>Pmt Ref Date</t>
  </si>
  <si>
    <t>Pmt Rqst Gross Amt</t>
  </si>
  <si>
    <t>Department Family</t>
  </si>
  <si>
    <t>Entity</t>
  </si>
  <si>
    <t>Expenses Type</t>
  </si>
  <si>
    <t>Expense Area</t>
  </si>
  <si>
    <t>Description</t>
  </si>
  <si>
    <t>Finance</t>
  </si>
  <si>
    <t>Medical Equipment</t>
  </si>
  <si>
    <t>Capital</t>
  </si>
  <si>
    <t>ABBOTT LABORATORIES LTD</t>
  </si>
  <si>
    <t>Estates</t>
  </si>
  <si>
    <t>AIR HANDLERS NORTHERN LTD</t>
  </si>
  <si>
    <t>Drugs</t>
  </si>
  <si>
    <t>Pharmacy</t>
  </si>
  <si>
    <t>ALLIANCE HEALTHCARE DISTRIBUTION LTD</t>
  </si>
  <si>
    <t>ALLIANCE MEDICAL LTD</t>
  </si>
  <si>
    <t>Medical Staff</t>
  </si>
  <si>
    <t>Various Wards / Clinical</t>
  </si>
  <si>
    <t>ALLOCATE SOFTWARE LTD (297800)</t>
  </si>
  <si>
    <t>ANETIC AID LTD</t>
  </si>
  <si>
    <t>Water</t>
  </si>
  <si>
    <t>ANGLIAN WATER BUSINESS (NATIONAL) LTD</t>
  </si>
  <si>
    <t>Building Works</t>
  </si>
  <si>
    <t>ANGLO SCOTTISH EQUIP (STH) LTD</t>
  </si>
  <si>
    <t>It Contract</t>
  </si>
  <si>
    <t>ARKANCE UK LTD</t>
  </si>
  <si>
    <t>Car rentals</t>
  </si>
  <si>
    <t>Trust wide</t>
  </si>
  <si>
    <t>ARVAL UK LTD</t>
  </si>
  <si>
    <t>software License</t>
  </si>
  <si>
    <t>Audiology</t>
  </si>
  <si>
    <t>AUDITDATA LTD</t>
  </si>
  <si>
    <t>Maintenance</t>
  </si>
  <si>
    <t>BAUSCH&amp;LOMB UK</t>
  </si>
  <si>
    <t>BAYER PLC</t>
  </si>
  <si>
    <t>Equipment Hire</t>
  </si>
  <si>
    <t>BEN BURGESS NORWICH</t>
  </si>
  <si>
    <t>BENDER UK LTD</t>
  </si>
  <si>
    <t>Planning/ Consultancy fees</t>
  </si>
  <si>
    <t>BIDWELLS</t>
  </si>
  <si>
    <t>Computer software</t>
  </si>
  <si>
    <t>IT</t>
  </si>
  <si>
    <t>BIGHAND LTD</t>
  </si>
  <si>
    <t>BIOSPECTRUM LTD</t>
  </si>
  <si>
    <t>Consultancy fees</t>
  </si>
  <si>
    <t>BLOOM PROCUREMENT SERVICES LTD</t>
  </si>
  <si>
    <t>BOC LTD</t>
  </si>
  <si>
    <t>BOOT CONSTRUCTION LTD</t>
  </si>
  <si>
    <t>BOSTON SCIENTIFIC LTD</t>
  </si>
  <si>
    <t>Insurance</t>
  </si>
  <si>
    <t>BRIAN JOHNSTON &amp; CO (INSURANCE BROKERS) LTD</t>
  </si>
  <si>
    <t>BRISTOL MYERS SQUIBB PHARMACEUTICALS LTD</t>
  </si>
  <si>
    <t>Software</t>
  </si>
  <si>
    <t>CAE TECHNOLOGY SERVICES LTD</t>
  </si>
  <si>
    <t>Patholgy Services</t>
  </si>
  <si>
    <t>Pathology</t>
  </si>
  <si>
    <t>CAMBRIDGE UNIVERSITY HOSPITALS NHS FOUNDATION TRUST</t>
  </si>
  <si>
    <t>Radiology Services</t>
  </si>
  <si>
    <t>Radiology</t>
  </si>
  <si>
    <t>Stroke Partnership</t>
  </si>
  <si>
    <t>Medicine</t>
  </si>
  <si>
    <t>CANON MEDICAL SYSTEMS LTD</t>
  </si>
  <si>
    <t>Legal fees</t>
  </si>
  <si>
    <t>CAPSTICKS SOLICITORS</t>
  </si>
  <si>
    <t>Annual Fee</t>
  </si>
  <si>
    <t>CARE QUALITY COMMISSION</t>
  </si>
  <si>
    <t>CASTONS</t>
  </si>
  <si>
    <t>Equip Rental</t>
  </si>
  <si>
    <t>CHG MERIDIAN UK LTD</t>
  </si>
  <si>
    <t>Maintenance Contract</t>
  </si>
  <si>
    <t>CIVICA UK LTD</t>
  </si>
  <si>
    <t>Software License</t>
  </si>
  <si>
    <t>software annual maintenance</t>
  </si>
  <si>
    <t>CLINISYS SOLUTIONS LTD</t>
  </si>
  <si>
    <t>Consultantion Fees</t>
  </si>
  <si>
    <t>CONSTELLIA PUBLIC LTD</t>
  </si>
  <si>
    <t>COOLSPIRIT LTD</t>
  </si>
  <si>
    <t>Staff Travel costs</t>
  </si>
  <si>
    <t>CORPORATE TRAVEL MANAGEMENT NORTH LTD</t>
  </si>
  <si>
    <t>CSL BEHRING UK LTD</t>
  </si>
  <si>
    <t>CURRIE &amp; BROWN UK LTD</t>
  </si>
  <si>
    <t>maintenance Contract for Phone lines</t>
  </si>
  <si>
    <t>DAISY CORPORATE SERVICES</t>
  </si>
  <si>
    <t>DARWIN GROUP LTD</t>
  </si>
  <si>
    <t>Equipment Rental</t>
  </si>
  <si>
    <t>DE LAGE LANDEN LEASING LTD</t>
  </si>
  <si>
    <t>Computer software/hardware</t>
  </si>
  <si>
    <t>DELL</t>
  </si>
  <si>
    <t>Medical Equip Rental</t>
  </si>
  <si>
    <t>DELL FINANCIAL SERVICES</t>
  </si>
  <si>
    <t>Computer maintenance</t>
  </si>
  <si>
    <t>DH OPCO UK LTD</t>
  </si>
  <si>
    <t>CT Services</t>
  </si>
  <si>
    <t>DIAGNOSTIC HEALTHCARE LTD</t>
  </si>
  <si>
    <t>DRC LOCUMS LTD</t>
  </si>
  <si>
    <t>Outpatient support</t>
  </si>
  <si>
    <t>Corporate</t>
  </si>
  <si>
    <t>EAST COAST COMMUNITY HEALTHCARE</t>
  </si>
  <si>
    <t>Energy</t>
  </si>
  <si>
    <t>EASTERN POWER SYSTEMS</t>
  </si>
  <si>
    <t>EDF ENERGY CUSTOMERS LTD</t>
  </si>
  <si>
    <t>medical equipment</t>
  </si>
  <si>
    <t>ENDOMAGNETICS LTD</t>
  </si>
  <si>
    <t>Agency Staff</t>
  </si>
  <si>
    <t>Endoscopy</t>
  </si>
  <si>
    <t>ENDOSCOPY GROUP (THE)</t>
  </si>
  <si>
    <t>Consulting Fees</t>
  </si>
  <si>
    <t>ERNST &amp; YOUNG LLP</t>
  </si>
  <si>
    <t>FOCUS TROVEX LLP</t>
  </si>
  <si>
    <t>FRANK SHAW ASSOCIATES LTD</t>
  </si>
  <si>
    <t>FRESENIUS MEDICAL CARE UK LTD</t>
  </si>
  <si>
    <t>Lease Rental</t>
  </si>
  <si>
    <t>GE HEALTHCARE FINANCIAL SERVICES LTD</t>
  </si>
  <si>
    <t>GE MEDICAL SYSTEMS LTD</t>
  </si>
  <si>
    <t>Consutancy Fees</t>
  </si>
  <si>
    <t>GRANT THORNTON UK LLP</t>
  </si>
  <si>
    <t>rates</t>
  </si>
  <si>
    <t>GREAT YARMOUTH BOROUGH COUNCIL</t>
  </si>
  <si>
    <t>Catering Equipment</t>
  </si>
  <si>
    <t>GREEN ECO TECHNOLOGIES ENGINEERING LTD</t>
  </si>
  <si>
    <t>Health Records</t>
  </si>
  <si>
    <t>GRENKE LEASING LTD</t>
  </si>
  <si>
    <t>GT CLEANING MACHINES LTD</t>
  </si>
  <si>
    <t>HAAG STREIT UK LTD</t>
  </si>
  <si>
    <t>Contract Renewal</t>
  </si>
  <si>
    <t>Cancer Services</t>
  </si>
  <si>
    <t>HEART &amp; LUNG IMAGING LTD</t>
  </si>
  <si>
    <t>Accommodation</t>
  </si>
  <si>
    <t>International Nurses</t>
  </si>
  <si>
    <t>HILDERS LANE LTD</t>
  </si>
  <si>
    <t>medical Equipment</t>
  </si>
  <si>
    <t>HOLOGIC LTD</t>
  </si>
  <si>
    <t>HOMELINK HEALTHCARE LTD</t>
  </si>
  <si>
    <t>HUNTLEIGH HEALTHCARE LTD</t>
  </si>
  <si>
    <t>software support</t>
  </si>
  <si>
    <t>IMDSOFT LTD</t>
  </si>
  <si>
    <t>INIVOS LTD</t>
  </si>
  <si>
    <t>Annual Licence</t>
  </si>
  <si>
    <t>Nursing Management</t>
  </si>
  <si>
    <t>INPHASE LTD</t>
  </si>
  <si>
    <t>INTEGRATED CONTROL SOLUTIONS (E) LTD</t>
  </si>
  <si>
    <t>Communications</t>
  </si>
  <si>
    <t>INTERACT-INTELLIGENT INTRANET</t>
  </si>
  <si>
    <t>JANSSEN CILAG LTD</t>
  </si>
  <si>
    <t>JOHNS SLATER &amp; HAWARD LTD</t>
  </si>
  <si>
    <t>K&amp;H MEDICAL LTD</t>
  </si>
  <si>
    <t>KARL STORZ ENDOSCOPY UK LTD</t>
  </si>
  <si>
    <t>KD HEALTH CONSULTING LTD</t>
  </si>
  <si>
    <t>Audit Fees</t>
  </si>
  <si>
    <t>KPMG LLP</t>
  </si>
  <si>
    <t>Recruitment fees</t>
  </si>
  <si>
    <t>Recruitment</t>
  </si>
  <si>
    <t>LINKEDIN IRELAND</t>
  </si>
  <si>
    <t>Design Fees</t>
  </si>
  <si>
    <t>LSI ARCHITECTS (DESIGN) LTD</t>
  </si>
  <si>
    <t>IT SOFTWARE</t>
  </si>
  <si>
    <t>MAGENTUS SOFTWARE LTD</t>
  </si>
  <si>
    <t>IT annual maintenance</t>
  </si>
  <si>
    <t>MAINTEL EUROPE LTD</t>
  </si>
  <si>
    <t>MEDICA REPORTING LTD</t>
  </si>
  <si>
    <t>MEDICAL IMAGING SYSTEMS LTD</t>
  </si>
  <si>
    <t>Licence Fee</t>
  </si>
  <si>
    <t>MEDICAL INFORMATION TECHNOLOGY UK LTD</t>
  </si>
  <si>
    <t>MEDSTROM LTD</t>
  </si>
  <si>
    <t>MEDTRONIC LTD</t>
  </si>
  <si>
    <t>Post Grad Levy</t>
  </si>
  <si>
    <t>MERSEY AND WEST LANCASHIRE TEACHING HOSPITALS NHST TRUST</t>
  </si>
  <si>
    <t>MINDRAY (UK) LTD</t>
  </si>
  <si>
    <t>Consultation Fees</t>
  </si>
  <si>
    <t>MONTAGU EVANS LLP</t>
  </si>
  <si>
    <t>MORGAN SINDALL (CONSTRUCTION) PLC</t>
  </si>
  <si>
    <t>MORRIS VERMAPORT LTD</t>
  </si>
  <si>
    <t>Blood Services</t>
  </si>
  <si>
    <t>Blood Transfusion</t>
  </si>
  <si>
    <t>NHS BLOOD &amp; TRANSPLANT</t>
  </si>
  <si>
    <t>Prescriptions</t>
  </si>
  <si>
    <t>NHS BUSINESS SERVICES AUTHORITY</t>
  </si>
  <si>
    <t>CPD Funding</t>
  </si>
  <si>
    <t>Practice Development</t>
  </si>
  <si>
    <t>NHS NORFOLK AND WAVENEY INTEGRATED CARE BOARD </t>
  </si>
  <si>
    <t>Services Provided</t>
  </si>
  <si>
    <t>NHS SHARED BUSINESS SERVICES LTD</t>
  </si>
  <si>
    <t>NJ DEVICES LTD TRADING AS OCEAN MED</t>
  </si>
  <si>
    <t>EPA</t>
  </si>
  <si>
    <t>NORFOLK &amp; NORWICH UNIVERSITY HOSPITALS NHS FOUNDATION TRUST</t>
  </si>
  <si>
    <t>Staff Recharges</t>
  </si>
  <si>
    <t>Consultants</t>
  </si>
  <si>
    <t>ENT</t>
  </si>
  <si>
    <t>Diagnostic Assesment Centre</t>
  </si>
  <si>
    <t>Occupational Health</t>
  </si>
  <si>
    <t>HR</t>
  </si>
  <si>
    <t>Maintenance/call out</t>
  </si>
  <si>
    <t>IT Services</t>
  </si>
  <si>
    <t>EPR project</t>
  </si>
  <si>
    <t>Medipass Billing</t>
  </si>
  <si>
    <t>Project Funding</t>
  </si>
  <si>
    <t>EPR</t>
  </si>
  <si>
    <t>Digital Aspirant</t>
  </si>
  <si>
    <t>Cell Path SLA</t>
  </si>
  <si>
    <t>Revenue Funding</t>
  </si>
  <si>
    <t>Inter Recruitment Grant</t>
  </si>
  <si>
    <t>International Recruitment</t>
  </si>
  <si>
    <t>NORFOLK COUNTY COUNCIL</t>
  </si>
  <si>
    <t>GP Streaming</t>
  </si>
  <si>
    <t>NORTH NORFOLK PRIMARY CARE LTD</t>
  </si>
  <si>
    <t>Community Gynae Service</t>
  </si>
  <si>
    <t>Obs &amp; Gynae</t>
  </si>
  <si>
    <t>Advanced Nurse Practioner</t>
  </si>
  <si>
    <t>NOVARTIS PHARMACEUTICALS UK LTD</t>
  </si>
  <si>
    <t>Software Licences</t>
  </si>
  <si>
    <t>ODYSSEY INTERACTIVE LTD</t>
  </si>
  <si>
    <t>Computer software/equip</t>
  </si>
  <si>
    <t>OMNICELL LTD</t>
  </si>
  <si>
    <t>Exam fees</t>
  </si>
  <si>
    <t>OXFORD BROOKES UNIVERSITY</t>
  </si>
  <si>
    <t>PARITY MEDICAL LTD</t>
  </si>
  <si>
    <t>PATIENT SOURCE LTD</t>
  </si>
  <si>
    <t>Service Contract</t>
  </si>
  <si>
    <t>PEACOCKS SME LTD</t>
  </si>
  <si>
    <t>Maintenance contract</t>
  </si>
  <si>
    <t>PENTAX UK LTD</t>
  </si>
  <si>
    <t>PERKINS &amp; WILL UK LTD</t>
  </si>
  <si>
    <t>Equipment</t>
  </si>
  <si>
    <t>PHILIPS HEALTHCARE</t>
  </si>
  <si>
    <t>Annual License</t>
  </si>
  <si>
    <t>PHOENIX SOFTWARE LTD</t>
  </si>
  <si>
    <t>PITKIN &amp; RUDDOCK</t>
  </si>
  <si>
    <t>Postage</t>
  </si>
  <si>
    <t>PITNEY BOWES LTD</t>
  </si>
  <si>
    <t>Clinical</t>
  </si>
  <si>
    <t>Dermatology</t>
  </si>
  <si>
    <t>PORTLAND CLINICAL LTD</t>
  </si>
  <si>
    <t>Software Contract</t>
  </si>
  <si>
    <t>PRO2COL</t>
  </si>
  <si>
    <t>PROBO MEDICAL LTD</t>
  </si>
  <si>
    <t>PURCHASE POWER</t>
  </si>
  <si>
    <t>QUALASEPT LTD T/A BATH ASU</t>
  </si>
  <si>
    <t>Clinical Income</t>
  </si>
  <si>
    <t>Tobacco Service</t>
  </si>
  <si>
    <t>QUEEN ELIZABETH HOSPITAL KINGS LYNN NHS FOUNDATION TRUST</t>
  </si>
  <si>
    <t>R G CARTER LTD</t>
  </si>
  <si>
    <t>Software Maintenance</t>
  </si>
  <si>
    <t>RESTART CONSULTING LTD</t>
  </si>
  <si>
    <t>ROCHE DIAGNOSTICS LTD</t>
  </si>
  <si>
    <t>ROCHE PRODUCTS LTD</t>
  </si>
  <si>
    <t>Internal Audit</t>
  </si>
  <si>
    <t>RSM UK GROUP LLP</t>
  </si>
  <si>
    <t>SECTRA LTD</t>
  </si>
  <si>
    <t>SENSE MEDICAL LTD</t>
  </si>
  <si>
    <t>SEQIRUS VACCINES LTD</t>
  </si>
  <si>
    <t>SIEMENS FINANCIAL SERVICES LTD</t>
  </si>
  <si>
    <t>SIEMENS HEALTHCARE LTD</t>
  </si>
  <si>
    <t>SOFTCAT PLC</t>
  </si>
  <si>
    <t>SOTHAM ENGINEERING SERVICES LTD</t>
  </si>
  <si>
    <t>SPACELABS HEALTHCARE LTD</t>
  </si>
  <si>
    <t>SRA DEVELOPMENTS LTD</t>
  </si>
  <si>
    <t>Waste Disposal</t>
  </si>
  <si>
    <t>Logisitics</t>
  </si>
  <si>
    <t>SRCL LTD</t>
  </si>
  <si>
    <t>SLA Post Grad Levy</t>
  </si>
  <si>
    <t>ST HELENS &amp; KNOWSLEY HOSPITALS NHS TRUST</t>
  </si>
  <si>
    <t>STOWOOD SCIENTIFIC INSTRUMENTS</t>
  </si>
  <si>
    <t>maintenance Contract</t>
  </si>
  <si>
    <t>STRYKER UK LTD</t>
  </si>
  <si>
    <t>M&amp;SE</t>
  </si>
  <si>
    <t>Various Wards/departments</t>
  </si>
  <si>
    <t>SUPPLY CHAIN COORDINATION LIMITED</t>
  </si>
  <si>
    <t>SYNAPSE MEDICAL</t>
  </si>
  <si>
    <t>laundry</t>
  </si>
  <si>
    <t>Trust Wide</t>
  </si>
  <si>
    <t>SYNERGY HEALTH MANAGED SERVICES LTD</t>
  </si>
  <si>
    <t>Information Services</t>
  </si>
  <si>
    <t>SYSTEM C HEALTHCARE LTD</t>
  </si>
  <si>
    <t>THE ALARM HUB LTD</t>
  </si>
  <si>
    <t>TOTALENERGIES GAS &amp; POWER LTD</t>
  </si>
  <si>
    <t>UNI HOSPITAL SOUTHAMPTON NHS FT</t>
  </si>
  <si>
    <t>software Lincence</t>
  </si>
  <si>
    <t>UNIVERSITY HOSPITAL SOUTHAMPTON NHS FOUNDATION TRUST</t>
  </si>
  <si>
    <t>Training Software</t>
  </si>
  <si>
    <t>UP TO DATE</t>
  </si>
  <si>
    <t>VYAIRE UK 236 LTD</t>
  </si>
  <si>
    <t>WANDSWORTH GROUP LTD</t>
  </si>
  <si>
    <t>IT Licence/maintenance</t>
  </si>
  <si>
    <t>WELLBEING SOFTWARE LTD</t>
  </si>
  <si>
    <t>WILLIS LTD</t>
  </si>
  <si>
    <t>WSP UK LTD</t>
  </si>
  <si>
    <t>Outpatients</t>
  </si>
  <si>
    <t>XYLA ELECTIVE CARE</t>
  </si>
  <si>
    <t>ADVISEINC LTD</t>
  </si>
  <si>
    <t>ALLOCATE SOFTWARE LTD</t>
  </si>
  <si>
    <t>AVISON YOUNG (UK) LTD</t>
  </si>
  <si>
    <t>DEPARTMENT OF HEALTH AND SOCIAL CARE</t>
  </si>
  <si>
    <t>ENOVIS SURGICAL GB LTD</t>
  </si>
  <si>
    <t>HEALTH TEC MEDICAL LTD</t>
  </si>
  <si>
    <t>HUNTER HEALTHCARE RESOURCING LTD</t>
  </si>
  <si>
    <t>MEDICA REPORTING LIMITED</t>
  </si>
  <si>
    <t>PHOENIX HEALTHCARE DISTRIBUTION LTD</t>
  </si>
  <si>
    <t>VITAL RADIOLOGY SERVICES LTD</t>
  </si>
  <si>
    <t>ACCIDENT &amp; EMERGENCY</t>
  </si>
  <si>
    <t>External Consultancy Fees</t>
  </si>
  <si>
    <t>AUC Additions</t>
  </si>
  <si>
    <t>Furniture and Fittings</t>
  </si>
  <si>
    <t>P&amp;M Additions</t>
  </si>
  <si>
    <t>Purchased Assets</t>
  </si>
  <si>
    <t>Balance Sheet</t>
  </si>
  <si>
    <t>DHSC capital programme allocation repaid</t>
  </si>
  <si>
    <t>GENERAL ESTATES EXPENSES</t>
  </si>
  <si>
    <t>Rates</t>
  </si>
  <si>
    <t>PROCUREMENT</t>
  </si>
  <si>
    <t>Computer Software/License</t>
  </si>
  <si>
    <t xml:space="preserve"> </t>
  </si>
  <si>
    <t>INSTRUCTIONS</t>
  </si>
  <si>
    <t>O/FINSERV/25K MONTHLY INVOICES FOR PUBLICATION</t>
  </si>
  <si>
    <t>·        Export the A3782 report – AP Vendor Spend for the previous month</t>
  </si>
  <si>
    <t>·        Put in Invoice amount order – Large to Small</t>
  </si>
  <si>
    <t>·        Save this in the Workings File.</t>
  </si>
  <si>
    <t>·        Open the TEMPLATE – filed in above 2025-2026 Final Versions</t>
  </si>
  <si>
    <t>·        Change the date.</t>
  </si>
  <si>
    <t>·        Then copy and paste all invoices over £25k from the A3782 report you have recently saved.</t>
  </si>
  <si>
    <t>·        Put into Ato Z order</t>
  </si>
  <si>
    <t>·        Take out the HMRC and Nat West Credit Card ones as not needed for this report</t>
  </si>
  <si>
    <t>·        Once complete send to COMMUNICATIONS email address.</t>
  </si>
  <si>
    <t>·        Norfolk and Norwich and Norfolk Primary Care you have to check each invoice to see where coded. Also check Hunter Healthcare as various depts.</t>
  </si>
  <si>
    <t>communications@jpaget.nhs.uk</t>
  </si>
  <si>
    <t xml:space="preserve">https://www.jpaget.nhs.uk/about-us/freedom-of-information/disclosure-log/ </t>
  </si>
  <si>
    <t>The report is then added to this website by them.</t>
  </si>
  <si>
    <t>.        Add any new companies to the vlookup sheet to build up the list</t>
  </si>
  <si>
    <t>Over 25k Spend Report  Feb 26</t>
  </si>
  <si>
    <t>NHS SUPPLY CHAIN</t>
  </si>
  <si>
    <t>ACIME UK LTD</t>
  </si>
  <si>
    <t>COMMUNITY ASSESSMENT THERAPY SERVICES LTD</t>
  </si>
  <si>
    <t>PURPLE MATRIX LTD</t>
  </si>
  <si>
    <t>NORTHUMBRIA HEALTHCARE NHS FOUNDATION TRUST</t>
  </si>
  <si>
    <t>PRODUCTIVE PARTNERS LTD</t>
  </si>
  <si>
    <t>HEALTHCARE CONFERENCES UK</t>
  </si>
  <si>
    <t>CAREHOME SELECTION LTD</t>
  </si>
  <si>
    <t>100190</t>
  </si>
  <si>
    <t>80913169</t>
  </si>
  <si>
    <t>294939</t>
  </si>
  <si>
    <t>291939</t>
  </si>
  <si>
    <t>295939</t>
  </si>
  <si>
    <t>80913616</t>
  </si>
  <si>
    <t>5003251</t>
  </si>
  <si>
    <t>000026771796</t>
  </si>
  <si>
    <t>16845979</t>
  </si>
  <si>
    <t>80913166</t>
  </si>
  <si>
    <t>845918</t>
  </si>
  <si>
    <t>80912814</t>
  </si>
  <si>
    <t>292939</t>
  </si>
  <si>
    <t>F202500076</t>
  </si>
  <si>
    <t>103000015670</t>
  </si>
  <si>
    <t>INVASUK617</t>
  </si>
  <si>
    <t>293939</t>
  </si>
  <si>
    <t>103000015585</t>
  </si>
  <si>
    <t>2843</t>
  </si>
  <si>
    <t>CL8005135</t>
  </si>
  <si>
    <t>INV010928</t>
  </si>
  <si>
    <t>1X10090997</t>
  </si>
  <si>
    <t>INV10931</t>
  </si>
  <si>
    <t>931032425</t>
  </si>
  <si>
    <t>1XI0093523</t>
  </si>
  <si>
    <t>1000087417</t>
  </si>
  <si>
    <t>100191</t>
  </si>
  <si>
    <t>INV0723</t>
  </si>
  <si>
    <t>INV0706</t>
  </si>
  <si>
    <t>INV26247</t>
  </si>
  <si>
    <t>042304</t>
  </si>
  <si>
    <t>NPC000820</t>
  </si>
  <si>
    <t>100165811</t>
  </si>
  <si>
    <t>7510924713</t>
  </si>
  <si>
    <t>100794124</t>
  </si>
  <si>
    <t>80913565</t>
  </si>
  <si>
    <t>001268642060</t>
  </si>
  <si>
    <t>NPC000848</t>
  </si>
  <si>
    <t>2780</t>
  </si>
  <si>
    <t>2815</t>
  </si>
  <si>
    <t>2793</t>
  </si>
  <si>
    <t>16147862</t>
  </si>
  <si>
    <t>7510910692</t>
  </si>
  <si>
    <t>SN32600947</t>
  </si>
  <si>
    <t>0435</t>
  </si>
  <si>
    <t>1356340344</t>
  </si>
  <si>
    <t>414S9025058370</t>
  </si>
  <si>
    <t>6572296398</t>
  </si>
  <si>
    <t>824C703402</t>
  </si>
  <si>
    <t>824C707907</t>
  </si>
  <si>
    <t>0002091176</t>
  </si>
  <si>
    <t>931033108</t>
  </si>
  <si>
    <t>0002099143</t>
  </si>
  <si>
    <t>607477</t>
  </si>
  <si>
    <t>D61U52935</t>
  </si>
  <si>
    <t>71013315</t>
  </si>
  <si>
    <t>PPW/E 15/02/26 46</t>
  </si>
  <si>
    <t>INV092656</t>
  </si>
  <si>
    <t>INV099714</t>
  </si>
  <si>
    <t>INV104850</t>
  </si>
  <si>
    <t>INV109001</t>
  </si>
  <si>
    <t>1X10090256</t>
  </si>
  <si>
    <t>Buildings-Elect.Eng's</t>
  </si>
  <si>
    <t>EXECUTIVE MANAGEMENT</t>
  </si>
  <si>
    <t>NEURO-DEVELOPMENT DISORDER TEAM</t>
  </si>
  <si>
    <t>Outsourced Services from Non NHS Provider</t>
  </si>
  <si>
    <t>CPD</t>
  </si>
  <si>
    <t>Training Expenses</t>
  </si>
  <si>
    <t>Payroll Ded'ns N/S Curr</t>
  </si>
  <si>
    <t>Personal Lease Car scheme</t>
  </si>
  <si>
    <t>PRICEWATERHOUSE COOPERS LLP</t>
  </si>
  <si>
    <t>Licences Additions</t>
  </si>
  <si>
    <t>EASTERN PATHOLOGY ALLIANCE</t>
  </si>
  <si>
    <t>SrvcsRecd-Other NHS</t>
  </si>
  <si>
    <t>FINANCIAL MANAGEMENT</t>
  </si>
  <si>
    <t>UROLOGY MEDICAL STAFF</t>
  </si>
  <si>
    <t>PHARMACY</t>
  </si>
  <si>
    <t>Computer Maintenance</t>
  </si>
  <si>
    <t>MEDICAL MANAGEMENT</t>
  </si>
  <si>
    <t>SURGERY DIVISION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</si>
</sst>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43" fontId="0" fillId="0" borderId="0" xfId="42" applyFont="1" applyFill="1" applyAlignment="1">
      <alignment horizontal="right"/>
    </xf>
    <xf numFmtId="0" fontId="0" fillId="0" borderId="0" xfId="0" applyAlignment="1">
      <alignment horizontal="left"/>
    </xf>
    <xf numFmtId="43" fontId="16" fillId="0" borderId="0" xfId="42" applyFont="1" applyFill="1" applyAlignment="1">
      <alignment horizontal="right"/>
    </xf>
    <xf numFmtId="0" fontId="16" fillId="0" borderId="0" xfId="0" applyFont="1" applyAlignment="1">
      <alignment horizontal="left"/>
    </xf>
    <xf numFmtId="0" fontId="0" fillId="33" borderId="0" xfId="0" applyFill="1" applyAlignment="1">
      <alignment horizontal="left"/>
    </xf>
    <xf numFmtId="0" fontId="0" fillId="0" borderId="0" xfId="0" applyAlignment="1">
      <alignment horizontal="right"/>
    </xf>
    <xf numFmtId="1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22" fontId="0" fillId="0" borderId="0" xfId="0" applyNumberFormat="1" applyAlignment="1">
      <alignment horizontal="right"/>
    </xf>
    <xf numFmtId="22" fontId="0" fillId="0" borderId="0" xfId="0" applyNumberFormat="1" applyAlignment="1">
      <alignment horizontal="left"/>
    </xf>
    <xf numFmtId="43" fontId="0" fillId="0" borderId="0" xfId="42" applyFont="1" applyAlignment="1">
      <alignment horizontal="right"/>
    </xf>
    <xf numFmtId="0" fontId="16" fillId="34" borderId="0" xfId="0" applyFont="1" applyFill="1" applyAlignment="1">
      <alignment horizontal="right"/>
    </xf>
    <xf numFmtId="0" fontId="0" fillId="34" borderId="0" xfId="0" applyFill="1" applyAlignment="1">
      <alignment horizontal="right"/>
    </xf>
    <xf numFmtId="14" fontId="16" fillId="34" borderId="0" xfId="0" applyNumberFormat="1" applyFont="1" applyFill="1" applyAlignment="1">
      <alignment horizontal="right"/>
    </xf>
    <xf numFmtId="0" fontId="16" fillId="0" borderId="0" xfId="0" applyFont="1"/>
    <xf numFmtId="0" fontId="18" fillId="0" borderId="0" xfId="43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mmunications@jpaget.nhs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101"/>
  <sheetViews>
    <sheetView tabSelected="1" workbookViewId="0">
      <selection activeCell="F16" sqref="F16"/>
    </sheetView>
  </sheetViews>
  <sheetFormatPr defaultColWidth="9.28515625" defaultRowHeight="15" x14ac:dyDescent="0.25"/>
  <cols>
    <col min="1" max="1" width="16.7109375" style="6" customWidth="1"/>
    <col min="2" max="2" width="10.7109375" style="6" customWidth="1"/>
    <col min="3" max="3" width="15.28515625" style="9" customWidth="1"/>
    <col min="4" max="4" width="24.5703125" style="6" customWidth="1"/>
    <col min="5" max="5" width="23.28515625" style="6" customWidth="1"/>
    <col min="6" max="6" width="67.42578125" style="6" customWidth="1"/>
    <col min="7" max="7" width="15.85546875" style="6" customWidth="1"/>
    <col min="8" max="8" width="14.42578125" style="1" customWidth="1"/>
    <col min="9" max="9" width="22" style="6" customWidth="1"/>
    <col min="10" max="10" width="16.7109375" style="2" customWidth="1"/>
    <col min="11" max="16384" width="9.28515625" style="2"/>
  </cols>
  <sheetData>
    <row r="1" spans="1:49" x14ac:dyDescent="0.25">
      <c r="C1" s="7"/>
    </row>
    <row r="2" spans="1:49" x14ac:dyDescent="0.25">
      <c r="A2" s="14"/>
      <c r="B2" s="14"/>
      <c r="C2" s="15" t="s">
        <v>330</v>
      </c>
    </row>
    <row r="3" spans="1:49" s="4" customFormat="1" x14ac:dyDescent="0.25">
      <c r="A3" s="8" t="s">
        <v>4</v>
      </c>
      <c r="B3" s="8" t="s">
        <v>5</v>
      </c>
      <c r="C3" s="7" t="s">
        <v>2</v>
      </c>
      <c r="D3" s="13" t="s">
        <v>6</v>
      </c>
      <c r="E3" s="13" t="s">
        <v>7</v>
      </c>
      <c r="F3" s="8" t="s">
        <v>0</v>
      </c>
      <c r="G3" s="8" t="s">
        <v>1</v>
      </c>
      <c r="H3" s="3" t="s">
        <v>3</v>
      </c>
      <c r="I3" s="13" t="s">
        <v>8</v>
      </c>
    </row>
    <row r="4" spans="1:49" x14ac:dyDescent="0.25">
      <c r="A4" s="6" t="s">
        <v>9</v>
      </c>
      <c r="B4" s="6" t="s">
        <v>9</v>
      </c>
      <c r="D4" s="10" t="str">
        <f>VLOOKUP(F4,VLOOKUP!A:C,2,0)</f>
        <v>AUC Additions</v>
      </c>
      <c r="E4" s="10" t="str">
        <f>VLOOKUP(F4,VLOOKUP!A:C,3,0)</f>
        <v>Buildings-Elect.Eng's</v>
      </c>
      <c r="F4" s="6" t="s">
        <v>332</v>
      </c>
      <c r="G4" s="6" t="s">
        <v>352</v>
      </c>
      <c r="H4" s="12">
        <v>97959.58</v>
      </c>
      <c r="I4" s="6" t="str">
        <f t="shared" ref="I4:I35" si="0">D4</f>
        <v>AUC Additions</v>
      </c>
      <c r="J4" s="11"/>
    </row>
    <row r="5" spans="1:49" x14ac:dyDescent="0.25">
      <c r="A5" s="6" t="s">
        <v>9</v>
      </c>
      <c r="B5" s="6" t="s">
        <v>9</v>
      </c>
      <c r="D5" s="10" t="str">
        <f>VLOOKUP(F5,VLOOKUP!A:C,2,0)</f>
        <v>Drugs</v>
      </c>
      <c r="E5" s="10" t="str">
        <f>VLOOKUP(F5,VLOOKUP!A:C,3,0)</f>
        <v>Pharmacy</v>
      </c>
      <c r="F5" s="6" t="s">
        <v>17</v>
      </c>
      <c r="G5" s="6" t="s">
        <v>393</v>
      </c>
      <c r="H5" s="12">
        <v>26994.06</v>
      </c>
      <c r="I5" s="10" t="str">
        <f t="shared" si="0"/>
        <v>Drugs</v>
      </c>
    </row>
    <row r="6" spans="1:49" x14ac:dyDescent="0.25">
      <c r="A6" s="6" t="s">
        <v>9</v>
      </c>
      <c r="B6" s="6" t="s">
        <v>9</v>
      </c>
      <c r="D6" s="10" t="str">
        <f>VLOOKUP(F6,VLOOKUP!A:C,2,0)</f>
        <v>Medical Staff</v>
      </c>
      <c r="E6" s="10" t="str">
        <f>VLOOKUP(F6,VLOOKUP!A:C,3,0)</f>
        <v>Various Wards / Clinical</v>
      </c>
      <c r="F6" s="6" t="s">
        <v>292</v>
      </c>
      <c r="G6" s="6" t="s">
        <v>395</v>
      </c>
      <c r="H6" s="12">
        <v>26606.68</v>
      </c>
      <c r="I6" s="10" t="str">
        <f t="shared" si="0"/>
        <v>Medical Staff</v>
      </c>
    </row>
    <row r="7" spans="1:49" x14ac:dyDescent="0.25">
      <c r="A7" s="6" t="s">
        <v>9</v>
      </c>
      <c r="B7" s="6" t="s">
        <v>9</v>
      </c>
      <c r="D7" s="10" t="str">
        <f>VLOOKUP(F7,VLOOKUP!A:C,2,0)</f>
        <v>Water</v>
      </c>
      <c r="E7" s="10" t="str">
        <f>VLOOKUP(F7,VLOOKUP!A:C,3,0)</f>
        <v>Estates</v>
      </c>
      <c r="F7" s="6" t="s">
        <v>24</v>
      </c>
      <c r="G7" s="6" t="s">
        <v>380</v>
      </c>
      <c r="H7" s="12">
        <v>32548.29</v>
      </c>
      <c r="I7" s="6" t="str">
        <f t="shared" si="0"/>
        <v>Water</v>
      </c>
    </row>
    <row r="8" spans="1:49" x14ac:dyDescent="0.25">
      <c r="A8" s="6" t="s">
        <v>9</v>
      </c>
      <c r="B8" s="6" t="s">
        <v>9</v>
      </c>
      <c r="D8" s="10" t="str">
        <f>VLOOKUP(F8,VLOOKUP!A:C,2,0)</f>
        <v>It Contract</v>
      </c>
      <c r="E8" s="10" t="str">
        <f>VLOOKUP(F8,VLOOKUP!A:C,3,0)</f>
        <v>Capital</v>
      </c>
      <c r="F8" s="6" t="s">
        <v>28</v>
      </c>
      <c r="G8" s="6" t="s">
        <v>354</v>
      </c>
      <c r="H8" s="12">
        <v>89360.46</v>
      </c>
      <c r="I8" s="6" t="str">
        <f t="shared" si="0"/>
        <v>It Contract</v>
      </c>
      <c r="J8" s="11"/>
    </row>
    <row r="9" spans="1:49" x14ac:dyDescent="0.25">
      <c r="A9" s="6" t="s">
        <v>9</v>
      </c>
      <c r="B9" s="6" t="s">
        <v>9</v>
      </c>
      <c r="D9" s="10" t="str">
        <f>VLOOKUP(F9,VLOOKUP!A:C,2,0)</f>
        <v>Drugs</v>
      </c>
      <c r="E9" s="10" t="str">
        <f>VLOOKUP(F9,VLOOKUP!A:C,3,0)</f>
        <v>Pharmacy</v>
      </c>
      <c r="F9" s="6" t="s">
        <v>37</v>
      </c>
      <c r="G9" s="6" t="s">
        <v>387</v>
      </c>
      <c r="H9" s="12">
        <v>27373.68</v>
      </c>
      <c r="I9" s="10" t="str">
        <f t="shared" si="0"/>
        <v>Drugs</v>
      </c>
    </row>
    <row r="10" spans="1:49" x14ac:dyDescent="0.25">
      <c r="A10" s="6" t="s">
        <v>9</v>
      </c>
      <c r="B10" s="6" t="s">
        <v>9</v>
      </c>
      <c r="D10" s="10" t="str">
        <f>VLOOKUP(F10,VLOOKUP!A:C,2,0)</f>
        <v>Drugs</v>
      </c>
      <c r="E10" s="10" t="str">
        <f>VLOOKUP(F10,VLOOKUP!A:C,3,0)</f>
        <v>Pharmacy</v>
      </c>
      <c r="F10" s="6" t="s">
        <v>37</v>
      </c>
      <c r="G10" s="6" t="s">
        <v>388</v>
      </c>
      <c r="H10" s="12">
        <v>27373.68</v>
      </c>
      <c r="I10" s="10" t="str">
        <f t="shared" si="0"/>
        <v>Drugs</v>
      </c>
    </row>
    <row r="11" spans="1:49" x14ac:dyDescent="0.25">
      <c r="A11" s="6" t="s">
        <v>9</v>
      </c>
      <c r="B11" s="6" t="s">
        <v>9</v>
      </c>
      <c r="D11" s="10" t="str">
        <f>VLOOKUP(F11,VLOOKUP!A:C,2,0)</f>
        <v>Consultancy fees</v>
      </c>
      <c r="E11" s="10" t="str">
        <f>VLOOKUP(F11,VLOOKUP!A:C,3,0)</f>
        <v>Capital</v>
      </c>
      <c r="F11" s="6" t="s">
        <v>48</v>
      </c>
      <c r="G11" s="6" t="s">
        <v>382</v>
      </c>
      <c r="H11" s="12">
        <v>30681</v>
      </c>
      <c r="I11" s="6" t="str">
        <f t="shared" si="0"/>
        <v>Consultancy fees</v>
      </c>
    </row>
    <row r="12" spans="1:49" s="5" customFormat="1" x14ac:dyDescent="0.25">
      <c r="A12" s="6" t="s">
        <v>9</v>
      </c>
      <c r="B12" s="6" t="s">
        <v>9</v>
      </c>
      <c r="C12" s="9"/>
      <c r="D12" s="10" t="str">
        <f>VLOOKUP(F12,VLOOKUP!A:C,2,0)</f>
        <v>Drugs</v>
      </c>
      <c r="E12" s="10" t="str">
        <f>VLOOKUP(F12,VLOOKUP!A:C,3,0)</f>
        <v>Pharmacy</v>
      </c>
      <c r="F12" s="6" t="s">
        <v>54</v>
      </c>
      <c r="G12" s="6" t="s">
        <v>373</v>
      </c>
      <c r="H12" s="12">
        <v>36280.01</v>
      </c>
      <c r="I12" s="10" t="str">
        <f t="shared" si="0"/>
        <v>Drugs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x14ac:dyDescent="0.25">
      <c r="A13" s="6" t="s">
        <v>9</v>
      </c>
      <c r="B13" s="6" t="s">
        <v>9</v>
      </c>
      <c r="D13" s="10" t="str">
        <f>VLOOKUP(F13,VLOOKUP!A:C,2,0)</f>
        <v>Patholgy Services</v>
      </c>
      <c r="E13" s="10" t="str">
        <f>VLOOKUP(F13,VLOOKUP!A:C,3,0)</f>
        <v>Pathology</v>
      </c>
      <c r="F13" s="6" t="s">
        <v>59</v>
      </c>
      <c r="G13" s="6" t="s">
        <v>394</v>
      </c>
      <c r="H13" s="12">
        <v>26695.7</v>
      </c>
      <c r="I13" s="10" t="str">
        <f t="shared" si="0"/>
        <v>Patholgy Services</v>
      </c>
    </row>
    <row r="14" spans="1:49" x14ac:dyDescent="0.25">
      <c r="A14" s="6" t="s">
        <v>9</v>
      </c>
      <c r="B14" s="6" t="s">
        <v>9</v>
      </c>
      <c r="D14" s="10" t="str">
        <f>VLOOKUP(F14,VLOOKUP!A:C,2,0)</f>
        <v>EXECUTIVE MANAGEMENT</v>
      </c>
      <c r="E14" s="10" t="str">
        <f>VLOOKUP(F14,VLOOKUP!A:C,3,0)</f>
        <v>External Consultancy Fees</v>
      </c>
      <c r="F14" s="6" t="s">
        <v>338</v>
      </c>
      <c r="G14" s="6" t="s">
        <v>396</v>
      </c>
      <c r="H14" s="12">
        <v>25270.799999999999</v>
      </c>
      <c r="I14" s="10" t="str">
        <f t="shared" si="0"/>
        <v>EXECUTIVE MANAGEMENT</v>
      </c>
    </row>
    <row r="15" spans="1:49" x14ac:dyDescent="0.25">
      <c r="A15" s="6" t="s">
        <v>9</v>
      </c>
      <c r="B15" s="6" t="s">
        <v>9</v>
      </c>
      <c r="D15" s="10" t="str">
        <f>VLOOKUP(F15,VLOOKUP!A:C,2,0)</f>
        <v>EXECUTIVE MANAGEMENT</v>
      </c>
      <c r="E15" s="10" t="str">
        <f>VLOOKUP(F15,VLOOKUP!A:C,3,0)</f>
        <v>External Consultancy Fees</v>
      </c>
      <c r="F15" s="6" t="s">
        <v>338</v>
      </c>
      <c r="G15" s="6" t="s">
        <v>397</v>
      </c>
      <c r="H15" s="12">
        <v>25270.799999999999</v>
      </c>
      <c r="I15" s="6" t="str">
        <f t="shared" si="0"/>
        <v>EXECUTIVE MANAGEMENT</v>
      </c>
    </row>
    <row r="16" spans="1:49" x14ac:dyDescent="0.25">
      <c r="A16" s="6" t="s">
        <v>9</v>
      </c>
      <c r="B16" s="6" t="s">
        <v>9</v>
      </c>
      <c r="D16" s="10" t="str">
        <f>VLOOKUP(F16,VLOOKUP!A:C,2,0)</f>
        <v>EXECUTIVE MANAGEMENT</v>
      </c>
      <c r="E16" s="10" t="str">
        <f>VLOOKUP(F16,VLOOKUP!A:C,3,0)</f>
        <v>External Consultancy Fees</v>
      </c>
      <c r="F16" s="6" t="s">
        <v>338</v>
      </c>
      <c r="G16" s="6" t="s">
        <v>398</v>
      </c>
      <c r="H16" s="12">
        <v>25270.799999999999</v>
      </c>
      <c r="I16" s="6" t="str">
        <f t="shared" si="0"/>
        <v>EXECUTIVE MANAGEMENT</v>
      </c>
    </row>
    <row r="17" spans="1:49" s="5" customFormat="1" x14ac:dyDescent="0.25">
      <c r="A17" s="6" t="s">
        <v>9</v>
      </c>
      <c r="B17" s="6" t="s">
        <v>9</v>
      </c>
      <c r="C17" s="9"/>
      <c r="D17" s="10" t="str">
        <f>VLOOKUP(F17,VLOOKUP!A:C,2,0)</f>
        <v>EXECUTIVE MANAGEMENT</v>
      </c>
      <c r="E17" s="10" t="str">
        <f>VLOOKUP(F17,VLOOKUP!A:C,3,0)</f>
        <v>External Consultancy Fees</v>
      </c>
      <c r="F17" s="6" t="s">
        <v>338</v>
      </c>
      <c r="G17" s="6" t="s">
        <v>399</v>
      </c>
      <c r="H17" s="12">
        <v>25270.799999999999</v>
      </c>
      <c r="I17" s="6" t="str">
        <f t="shared" si="0"/>
        <v>EXECUTIVE MANAGEMENT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x14ac:dyDescent="0.25">
      <c r="A18" s="6" t="s">
        <v>9</v>
      </c>
      <c r="B18" s="6" t="s">
        <v>9</v>
      </c>
      <c r="D18" s="10" t="str">
        <f>VLOOKUP(F18,VLOOKUP!A:C,2,0)</f>
        <v>NEURO-DEVELOPMENT DISORDER TEAM</v>
      </c>
      <c r="E18" s="10" t="str">
        <f>VLOOKUP(F18,VLOOKUP!A:C,3,0)</f>
        <v>Outsourced Services from Non NHS Provider</v>
      </c>
      <c r="F18" s="6" t="s">
        <v>333</v>
      </c>
      <c r="G18" s="6" t="s">
        <v>357</v>
      </c>
      <c r="H18" s="12">
        <v>68160</v>
      </c>
      <c r="I18" s="10" t="str">
        <f t="shared" si="0"/>
        <v>NEURO-DEVELOPMENT DISORDER TEAM</v>
      </c>
    </row>
    <row r="19" spans="1:49" x14ac:dyDescent="0.25">
      <c r="A19" s="6" t="s">
        <v>9</v>
      </c>
      <c r="B19" s="6" t="s">
        <v>9</v>
      </c>
      <c r="D19" s="10" t="str">
        <f>VLOOKUP(F19,VLOOKUP!A:C,2,0)</f>
        <v>NEURO-DEVELOPMENT DISORDER TEAM</v>
      </c>
      <c r="E19" s="10" t="str">
        <f>VLOOKUP(F19,VLOOKUP!A:C,3,0)</f>
        <v>Outsourced Services from Non NHS Provider</v>
      </c>
      <c r="F19" s="6" t="s">
        <v>333</v>
      </c>
      <c r="G19" s="6" t="s">
        <v>377</v>
      </c>
      <c r="H19" s="12">
        <v>34080</v>
      </c>
      <c r="I19" s="6" t="str">
        <f t="shared" si="0"/>
        <v>NEURO-DEVELOPMENT DISORDER TEAM</v>
      </c>
    </row>
    <row r="20" spans="1:49" x14ac:dyDescent="0.25">
      <c r="A20" s="6" t="s">
        <v>9</v>
      </c>
      <c r="B20" s="6" t="s">
        <v>9</v>
      </c>
      <c r="D20" s="10" t="str">
        <f>VLOOKUP(F20,VLOOKUP!A:C,2,0)</f>
        <v>NEURO-DEVELOPMENT DISORDER TEAM</v>
      </c>
      <c r="E20" s="10" t="str">
        <f>VLOOKUP(F20,VLOOKUP!A:C,3,0)</f>
        <v>Outsourced Services from Non NHS Provider</v>
      </c>
      <c r="F20" s="6" t="s">
        <v>333</v>
      </c>
      <c r="G20" s="6" t="s">
        <v>378</v>
      </c>
      <c r="H20" s="12">
        <v>34080</v>
      </c>
      <c r="I20" s="10" t="str">
        <f t="shared" si="0"/>
        <v>NEURO-DEVELOPMENT DISORDER TEAM</v>
      </c>
    </row>
    <row r="21" spans="1:49" x14ac:dyDescent="0.25">
      <c r="A21" s="6" t="s">
        <v>9</v>
      </c>
      <c r="B21" s="6" t="s">
        <v>9</v>
      </c>
      <c r="D21" s="10" t="str">
        <f>VLOOKUP(F21,VLOOKUP!A:C,2,0)</f>
        <v>NEURO-DEVELOPMENT DISORDER TEAM</v>
      </c>
      <c r="E21" s="10" t="str">
        <f>VLOOKUP(F21,VLOOKUP!A:C,3,0)</f>
        <v>Outsourced Services from Non NHS Provider</v>
      </c>
      <c r="F21" s="6" t="s">
        <v>333</v>
      </c>
      <c r="G21" s="6" t="s">
        <v>379</v>
      </c>
      <c r="H21" s="12">
        <v>33279</v>
      </c>
      <c r="I21" s="10" t="str">
        <f t="shared" si="0"/>
        <v>NEURO-DEVELOPMENT DISORDER TEAM</v>
      </c>
    </row>
    <row r="22" spans="1:49" x14ac:dyDescent="0.25">
      <c r="A22" s="6" t="s">
        <v>9</v>
      </c>
      <c r="B22" s="6" t="s">
        <v>9</v>
      </c>
      <c r="D22" s="10" t="str">
        <f>VLOOKUP(F22,VLOOKUP!A:C,2,0)</f>
        <v>Energy</v>
      </c>
      <c r="E22" s="10" t="str">
        <f>VLOOKUP(F22,VLOOKUP!A:C,3,0)</f>
        <v>Estates</v>
      </c>
      <c r="F22" s="6" t="s">
        <v>103</v>
      </c>
      <c r="G22" s="6" t="s">
        <v>346</v>
      </c>
      <c r="H22" s="12">
        <v>139910.35999999999</v>
      </c>
      <c r="I22" s="10" t="str">
        <f t="shared" si="0"/>
        <v>Energy</v>
      </c>
      <c r="J22" s="11"/>
    </row>
    <row r="23" spans="1:49" x14ac:dyDescent="0.25">
      <c r="A23" s="6" t="s">
        <v>9</v>
      </c>
      <c r="B23" s="6" t="s">
        <v>9</v>
      </c>
      <c r="D23" s="10" t="str">
        <f>VLOOKUP(F23,VLOOKUP!A:C,2,0)</f>
        <v>CPD</v>
      </c>
      <c r="E23" s="10" t="str">
        <f>VLOOKUP(F23,VLOOKUP!A:C,3,0)</f>
        <v>Training Expenses</v>
      </c>
      <c r="F23" s="6" t="s">
        <v>337</v>
      </c>
      <c r="G23" s="6" t="s">
        <v>392</v>
      </c>
      <c r="H23" s="12">
        <v>27000</v>
      </c>
      <c r="I23" s="10" t="str">
        <f t="shared" si="0"/>
        <v>CPD</v>
      </c>
    </row>
    <row r="24" spans="1:49" x14ac:dyDescent="0.25">
      <c r="A24" s="6" t="s">
        <v>9</v>
      </c>
      <c r="B24" s="6" t="s">
        <v>9</v>
      </c>
      <c r="D24" s="10" t="str">
        <f>VLOOKUP(F24,VLOOKUP!A:C,2,0)</f>
        <v>Drugs</v>
      </c>
      <c r="E24" s="10" t="str">
        <f>VLOOKUP(F24,VLOOKUP!A:C,3,0)</f>
        <v>Pharmacy</v>
      </c>
      <c r="F24" s="6" t="s">
        <v>135</v>
      </c>
      <c r="G24" s="6" t="s">
        <v>359</v>
      </c>
      <c r="H24" s="12">
        <v>66104.22</v>
      </c>
      <c r="I24" s="10" t="str">
        <f t="shared" si="0"/>
        <v>Drugs</v>
      </c>
    </row>
    <row r="25" spans="1:49" x14ac:dyDescent="0.25">
      <c r="A25" s="6" t="s">
        <v>9</v>
      </c>
      <c r="B25" s="6" t="s">
        <v>9</v>
      </c>
      <c r="D25" s="10" t="str">
        <f>VLOOKUP(F25,VLOOKUP!A:C,2,0)</f>
        <v>Drugs</v>
      </c>
      <c r="E25" s="10" t="str">
        <f>VLOOKUP(F25,VLOOKUP!A:C,3,0)</f>
        <v>Pharmacy</v>
      </c>
      <c r="F25" s="6" t="s">
        <v>135</v>
      </c>
      <c r="G25" s="6" t="s">
        <v>361</v>
      </c>
      <c r="H25" s="12">
        <v>60050.720000000001</v>
      </c>
      <c r="I25" s="10" t="str">
        <f t="shared" si="0"/>
        <v>Drugs</v>
      </c>
    </row>
    <row r="26" spans="1:49" s="5" customFormat="1" x14ac:dyDescent="0.25">
      <c r="A26" s="6" t="s">
        <v>9</v>
      </c>
      <c r="B26" s="6" t="s">
        <v>9</v>
      </c>
      <c r="C26" s="9"/>
      <c r="D26" s="10" t="str">
        <f>VLOOKUP(F26,VLOOKUP!A:C,2,0)</f>
        <v>Drugs</v>
      </c>
      <c r="E26" s="10" t="str">
        <f>VLOOKUP(F26,VLOOKUP!A:C,3,0)</f>
        <v>Pharmacy</v>
      </c>
      <c r="F26" s="6" t="s">
        <v>146</v>
      </c>
      <c r="G26" s="6" t="s">
        <v>362</v>
      </c>
      <c r="H26" s="12">
        <v>59927.040000000001</v>
      </c>
      <c r="I26" s="10" t="str">
        <f t="shared" si="0"/>
        <v>Drugs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 x14ac:dyDescent="0.25">
      <c r="A27" s="6" t="s">
        <v>9</v>
      </c>
      <c r="B27" s="6" t="s">
        <v>9</v>
      </c>
      <c r="D27" s="10" t="str">
        <f>VLOOKUP(F27,VLOOKUP!A:C,2,0)</f>
        <v>Drugs</v>
      </c>
      <c r="E27" s="10" t="str">
        <f>VLOOKUP(F27,VLOOKUP!A:C,3,0)</f>
        <v>Pharmacy</v>
      </c>
      <c r="F27" s="6" t="s">
        <v>146</v>
      </c>
      <c r="G27" s="6" t="s">
        <v>390</v>
      </c>
      <c r="H27" s="12">
        <v>27076.5</v>
      </c>
      <c r="I27" s="10" t="str">
        <f t="shared" si="0"/>
        <v>Drugs</v>
      </c>
    </row>
    <row r="28" spans="1:49" x14ac:dyDescent="0.25">
      <c r="A28" s="6" t="s">
        <v>9</v>
      </c>
      <c r="B28" s="6" t="s">
        <v>9</v>
      </c>
      <c r="D28" s="10" t="str">
        <f>VLOOKUP(F28,VLOOKUP!A:C,2,0)</f>
        <v>Licence Fee</v>
      </c>
      <c r="E28" s="10" t="str">
        <f>VLOOKUP(F28,VLOOKUP!A:C,3,0)</f>
        <v>Capital</v>
      </c>
      <c r="F28" s="6" t="s">
        <v>165</v>
      </c>
      <c r="G28" s="6" t="s">
        <v>345</v>
      </c>
      <c r="H28" s="12">
        <v>151268.04</v>
      </c>
      <c r="I28" s="6" t="str">
        <f t="shared" si="0"/>
        <v>Licence Fee</v>
      </c>
      <c r="J28" s="11"/>
    </row>
    <row r="29" spans="1:49" x14ac:dyDescent="0.25">
      <c r="A29" s="6" t="s">
        <v>9</v>
      </c>
      <c r="B29" s="6" t="s">
        <v>9</v>
      </c>
      <c r="D29" s="10" t="str">
        <f>VLOOKUP(F29,VLOOKUP!A:C,2,0)</f>
        <v>Post Grad Levy</v>
      </c>
      <c r="E29" s="10" t="str">
        <f>VLOOKUP(F29,VLOOKUP!A:C,3,0)</f>
        <v>Finance</v>
      </c>
      <c r="F29" s="6" t="s">
        <v>169</v>
      </c>
      <c r="G29" s="6" t="s">
        <v>347</v>
      </c>
      <c r="H29" s="12">
        <v>110000</v>
      </c>
      <c r="I29" s="10" t="str">
        <f t="shared" si="0"/>
        <v>Post Grad Levy</v>
      </c>
      <c r="J29" s="11"/>
    </row>
    <row r="30" spans="1:49" s="5" customFormat="1" x14ac:dyDescent="0.25">
      <c r="A30" s="6" t="s">
        <v>9</v>
      </c>
      <c r="B30" s="6" t="s">
        <v>9</v>
      </c>
      <c r="C30" s="9"/>
      <c r="D30" s="10" t="str">
        <f>VLOOKUP(F30,VLOOKUP!A:C,2,0)</f>
        <v>Prescriptions</v>
      </c>
      <c r="E30" s="10" t="str">
        <f>VLOOKUP(F30,VLOOKUP!A:C,3,0)</f>
        <v>Trust wide</v>
      </c>
      <c r="F30" s="6" t="s">
        <v>179</v>
      </c>
      <c r="G30" s="6" t="s">
        <v>364</v>
      </c>
      <c r="H30" s="12">
        <v>54969.69</v>
      </c>
      <c r="I30" s="6" t="str">
        <f t="shared" si="0"/>
        <v>Prescriptions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1:49" x14ac:dyDescent="0.25">
      <c r="A31" s="6" t="s">
        <v>9</v>
      </c>
      <c r="B31" s="6" t="s">
        <v>9</v>
      </c>
      <c r="D31" s="10" t="str">
        <f>VLOOKUP(F31,VLOOKUP!A:C,2,0)</f>
        <v>Services Provided</v>
      </c>
      <c r="E31" s="10" t="str">
        <f>VLOOKUP(F31,VLOOKUP!A:C,3,0)</f>
        <v>Finance</v>
      </c>
      <c r="F31" s="6" t="s">
        <v>184</v>
      </c>
      <c r="G31" s="6" t="s">
        <v>371</v>
      </c>
      <c r="H31" s="12">
        <v>45712.67</v>
      </c>
      <c r="I31" s="6" t="str">
        <f t="shared" si="0"/>
        <v>Services Provided</v>
      </c>
      <c r="L31" s="2" t="s">
        <v>313</v>
      </c>
    </row>
    <row r="32" spans="1:49" s="5" customFormat="1" x14ac:dyDescent="0.25">
      <c r="A32" s="6" t="s">
        <v>9</v>
      </c>
      <c r="B32" s="6" t="s">
        <v>9</v>
      </c>
      <c r="C32" s="9"/>
      <c r="D32" s="10" t="str">
        <f>VLOOKUP(F32,VLOOKUP!A:C,2,0)</f>
        <v>M&amp;SE</v>
      </c>
      <c r="E32" s="10" t="str">
        <f>VLOOKUP(F32,VLOOKUP!A:C,3,0)</f>
        <v>Various Wards/departments</v>
      </c>
      <c r="F32" s="6" t="s">
        <v>331</v>
      </c>
      <c r="G32" s="6" t="s">
        <v>342</v>
      </c>
      <c r="H32" s="12">
        <v>218214.88</v>
      </c>
      <c r="I32" s="6" t="str">
        <f t="shared" si="0"/>
        <v>M&amp;SE</v>
      </c>
      <c r="J32" s="1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1:49" s="5" customFormat="1" x14ac:dyDescent="0.25">
      <c r="A33" s="6" t="s">
        <v>9</v>
      </c>
      <c r="B33" s="6" t="s">
        <v>9</v>
      </c>
      <c r="C33" s="9"/>
      <c r="D33" s="10" t="s">
        <v>411</v>
      </c>
      <c r="E33" s="10" t="s">
        <v>412</v>
      </c>
      <c r="F33" s="6" t="s">
        <v>187</v>
      </c>
      <c r="G33" s="6" t="s">
        <v>340</v>
      </c>
      <c r="H33" s="12">
        <v>281149</v>
      </c>
      <c r="I33" s="6" t="str">
        <f t="shared" si="0"/>
        <v>EASTERN PATHOLOGY ALLIANCE</v>
      </c>
      <c r="J33" s="1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1:49" s="5" customFormat="1" x14ac:dyDescent="0.25">
      <c r="A34" s="6" t="s">
        <v>9</v>
      </c>
      <c r="B34" s="6" t="s">
        <v>9</v>
      </c>
      <c r="C34" s="9"/>
      <c r="D34" s="10" t="s">
        <v>413</v>
      </c>
      <c r="E34" s="10" t="s">
        <v>302</v>
      </c>
      <c r="F34" s="6" t="s">
        <v>187</v>
      </c>
      <c r="G34" s="6" t="s">
        <v>344</v>
      </c>
      <c r="H34" s="12">
        <v>166642</v>
      </c>
      <c r="I34" s="6" t="str">
        <f t="shared" si="0"/>
        <v>FINANCIAL MANAGEMENT</v>
      </c>
      <c r="J34" s="1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1:49" s="5" customFormat="1" x14ac:dyDescent="0.25">
      <c r="A35" s="6" t="s">
        <v>9</v>
      </c>
      <c r="B35" s="6" t="s">
        <v>9</v>
      </c>
      <c r="C35" s="9"/>
      <c r="D35" s="10" t="s">
        <v>414</v>
      </c>
      <c r="E35" s="10" t="s">
        <v>412</v>
      </c>
      <c r="F35" s="6" t="s">
        <v>187</v>
      </c>
      <c r="G35" s="6" t="s">
        <v>348</v>
      </c>
      <c r="H35" s="12">
        <v>103083.7</v>
      </c>
      <c r="I35" s="6" t="str">
        <f t="shared" si="0"/>
        <v>UROLOGY MEDICAL STAFF</v>
      </c>
      <c r="J35" s="1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1:49" x14ac:dyDescent="0.25">
      <c r="A36" s="6" t="s">
        <v>9</v>
      </c>
      <c r="B36" s="6" t="s">
        <v>9</v>
      </c>
      <c r="D36" s="10" t="s">
        <v>414</v>
      </c>
      <c r="E36" s="10" t="s">
        <v>412</v>
      </c>
      <c r="F36" s="6" t="s">
        <v>187</v>
      </c>
      <c r="G36" s="6" t="s">
        <v>350</v>
      </c>
      <c r="H36" s="12">
        <v>98117.4</v>
      </c>
      <c r="I36" s="6" t="str">
        <f t="shared" ref="I36:I67" si="1">D36</f>
        <v>UROLOGY MEDICAL STAFF</v>
      </c>
      <c r="J36" s="11"/>
    </row>
    <row r="37" spans="1:49" x14ac:dyDescent="0.25">
      <c r="A37" s="6" t="s">
        <v>9</v>
      </c>
      <c r="B37" s="6" t="s">
        <v>9</v>
      </c>
      <c r="D37" s="10" t="s">
        <v>415</v>
      </c>
      <c r="E37" s="10" t="s">
        <v>416</v>
      </c>
      <c r="F37" s="6" t="s">
        <v>187</v>
      </c>
      <c r="G37" s="6" t="s">
        <v>374</v>
      </c>
      <c r="H37" s="12">
        <v>35664.9</v>
      </c>
      <c r="I37" s="10" t="str">
        <f t="shared" si="1"/>
        <v>PHARMACY</v>
      </c>
    </row>
    <row r="38" spans="1:49" x14ac:dyDescent="0.25">
      <c r="A38" s="6" t="s">
        <v>9</v>
      </c>
      <c r="B38" s="6" t="s">
        <v>9</v>
      </c>
      <c r="D38" s="10" t="s">
        <v>417</v>
      </c>
      <c r="E38" s="10" t="s">
        <v>404</v>
      </c>
      <c r="F38" s="6" t="s">
        <v>207</v>
      </c>
      <c r="G38" s="6" t="s">
        <v>370</v>
      </c>
      <c r="H38" s="12">
        <v>46512</v>
      </c>
      <c r="I38" s="6" t="str">
        <f t="shared" si="1"/>
        <v>MEDICAL MANAGEMENT</v>
      </c>
    </row>
    <row r="39" spans="1:49" x14ac:dyDescent="0.25">
      <c r="A39" s="6" t="s">
        <v>9</v>
      </c>
      <c r="B39" s="6" t="s">
        <v>9</v>
      </c>
      <c r="D39" s="10" t="s">
        <v>418</v>
      </c>
      <c r="E39" s="10" t="s">
        <v>404</v>
      </c>
      <c r="F39" s="6" t="s">
        <v>207</v>
      </c>
      <c r="G39" s="6" t="s">
        <v>376</v>
      </c>
      <c r="H39" s="12">
        <v>35000</v>
      </c>
      <c r="I39" s="10" t="str">
        <f t="shared" si="1"/>
        <v>SURGERY DIVISION MANAGEMENT</v>
      </c>
    </row>
    <row r="40" spans="1:49" x14ac:dyDescent="0.25">
      <c r="A40" s="6" t="s">
        <v>9</v>
      </c>
      <c r="B40" s="6" t="s">
        <v>9</v>
      </c>
      <c r="D40" s="10" t="str">
        <f>VLOOKUP(F40,VLOOKUP!A:C,2,0)</f>
        <v>Payroll Ded'ns N/S Curr</v>
      </c>
      <c r="E40" s="10" t="str">
        <f>VLOOKUP(F40,VLOOKUP!A:C,3,0)</f>
        <v>Personal Lease Car scheme</v>
      </c>
      <c r="F40" s="6" t="s">
        <v>335</v>
      </c>
      <c r="G40" s="6" t="s">
        <v>372</v>
      </c>
      <c r="H40" s="12">
        <v>41798.980000000003</v>
      </c>
      <c r="I40" s="10" t="str">
        <f t="shared" si="1"/>
        <v>Payroll Ded'ns N/S Curr</v>
      </c>
    </row>
    <row r="41" spans="1:49" x14ac:dyDescent="0.25">
      <c r="A41" s="6" t="s">
        <v>9</v>
      </c>
      <c r="B41" s="6" t="s">
        <v>9</v>
      </c>
      <c r="D41" s="10" t="str">
        <f>VLOOKUP(F41,VLOOKUP!A:C,2,0)</f>
        <v>Payroll Ded'ns N/S Curr</v>
      </c>
      <c r="E41" s="10" t="str">
        <f>VLOOKUP(F41,VLOOKUP!A:C,3,0)</f>
        <v>Personal Lease Car scheme</v>
      </c>
      <c r="F41" s="6" t="s">
        <v>335</v>
      </c>
      <c r="G41" s="6" t="s">
        <v>381</v>
      </c>
      <c r="H41" s="12">
        <v>31212.71</v>
      </c>
      <c r="I41" s="10" t="str">
        <f t="shared" si="1"/>
        <v>Payroll Ded'ns N/S Curr</v>
      </c>
    </row>
    <row r="42" spans="1:49" x14ac:dyDescent="0.25">
      <c r="A42" s="6" t="s">
        <v>9</v>
      </c>
      <c r="B42" s="6" t="s">
        <v>9</v>
      </c>
      <c r="D42" s="10" t="str">
        <f>VLOOKUP(F42,VLOOKUP!A:C,2,0)</f>
        <v>Consutancy Fees</v>
      </c>
      <c r="E42" s="10" t="str">
        <f>VLOOKUP(F42,VLOOKUP!A:C,3,0)</f>
        <v>Capital</v>
      </c>
      <c r="F42" s="6" t="s">
        <v>224</v>
      </c>
      <c r="G42" s="6" t="s">
        <v>349</v>
      </c>
      <c r="H42" s="12">
        <v>101080.98</v>
      </c>
      <c r="I42" s="10" t="str">
        <f t="shared" si="1"/>
        <v>Consutancy Fees</v>
      </c>
      <c r="J42" s="11"/>
    </row>
    <row r="43" spans="1:49" x14ac:dyDescent="0.25">
      <c r="A43" s="6" t="s">
        <v>9</v>
      </c>
      <c r="B43" s="6" t="s">
        <v>9</v>
      </c>
      <c r="D43" s="10" t="str">
        <f>VLOOKUP(F43,VLOOKUP!A:C,2,0)</f>
        <v>Audit Fees</v>
      </c>
      <c r="E43" s="10" t="str">
        <f>VLOOKUP(F43,VLOOKUP!A:C,3,0)</f>
        <v>Finance</v>
      </c>
      <c r="F43" s="6" t="s">
        <v>409</v>
      </c>
      <c r="G43" s="6" t="s">
        <v>384</v>
      </c>
      <c r="H43" s="12">
        <v>29400</v>
      </c>
      <c r="I43" s="6" t="str">
        <f t="shared" si="1"/>
        <v>Audit Fees</v>
      </c>
    </row>
    <row r="44" spans="1:49" x14ac:dyDescent="0.25">
      <c r="A44" s="6" t="s">
        <v>9</v>
      </c>
      <c r="B44" s="6" t="s">
        <v>9</v>
      </c>
      <c r="D44" s="10" t="str">
        <f>VLOOKUP(F44,VLOOKUP!A:C,2,0)</f>
        <v>EXECUTIVE MANAGEMENT</v>
      </c>
      <c r="E44" s="10" t="str">
        <f>VLOOKUP(F44,VLOOKUP!A:C,3,0)</f>
        <v>External Consultancy Fees</v>
      </c>
      <c r="F44" s="6" t="s">
        <v>336</v>
      </c>
      <c r="G44" s="6" t="s">
        <v>383</v>
      </c>
      <c r="H44" s="12">
        <v>29742.38</v>
      </c>
      <c r="I44" s="6" t="str">
        <f t="shared" si="1"/>
        <v>EXECUTIVE MANAGEMENT</v>
      </c>
    </row>
    <row r="45" spans="1:49" x14ac:dyDescent="0.25">
      <c r="A45" s="6" t="s">
        <v>9</v>
      </c>
      <c r="B45" s="6" t="s">
        <v>9</v>
      </c>
      <c r="D45" s="10" t="str">
        <f>VLOOKUP(F45,VLOOKUP!A:C,2,0)</f>
        <v>Licences Additions</v>
      </c>
      <c r="E45" s="10" t="str">
        <f>VLOOKUP(F45,VLOOKUP!A:C,3,0)</f>
        <v>Purchased Assets</v>
      </c>
      <c r="F45" s="6" t="s">
        <v>334</v>
      </c>
      <c r="G45" s="6" t="s">
        <v>368</v>
      </c>
      <c r="H45" s="12">
        <v>48768</v>
      </c>
      <c r="I45" s="10" t="str">
        <f t="shared" si="1"/>
        <v>Licences Additions</v>
      </c>
    </row>
    <row r="46" spans="1:49" x14ac:dyDescent="0.25">
      <c r="A46" s="6" t="s">
        <v>9</v>
      </c>
      <c r="B46" s="6" t="s">
        <v>9</v>
      </c>
      <c r="D46" s="10" t="str">
        <f>VLOOKUP(F46,VLOOKUP!A:C,2,0)</f>
        <v>Building Works</v>
      </c>
      <c r="E46" s="10" t="str">
        <f>VLOOKUP(F46,VLOOKUP!A:C,3,0)</f>
        <v>Capital</v>
      </c>
      <c r="F46" s="6" t="s">
        <v>243</v>
      </c>
      <c r="G46" s="6" t="s">
        <v>358</v>
      </c>
      <c r="H46" s="12">
        <v>67294.8</v>
      </c>
      <c r="I46" s="6" t="str">
        <f t="shared" si="1"/>
        <v>Building Works</v>
      </c>
    </row>
    <row r="47" spans="1:49" x14ac:dyDescent="0.25">
      <c r="A47" s="6" t="s">
        <v>9</v>
      </c>
      <c r="B47" s="6" t="s">
        <v>9</v>
      </c>
      <c r="D47" s="10" t="str">
        <f>VLOOKUP(F47,VLOOKUP!A:C,2,0)</f>
        <v>Drugs</v>
      </c>
      <c r="E47" s="10" t="str">
        <f>VLOOKUP(F47,VLOOKUP!A:C,3,0)</f>
        <v>Pharmacy</v>
      </c>
      <c r="F47" s="6" t="s">
        <v>246</v>
      </c>
      <c r="G47" s="6" t="s">
        <v>386</v>
      </c>
      <c r="H47" s="12">
        <v>27637.56</v>
      </c>
      <c r="I47" s="6" t="str">
        <f t="shared" si="1"/>
        <v>Drugs</v>
      </c>
    </row>
    <row r="48" spans="1:49" x14ac:dyDescent="0.25">
      <c r="A48" s="6" t="s">
        <v>9</v>
      </c>
      <c r="B48" s="6" t="s">
        <v>9</v>
      </c>
      <c r="D48" s="10" t="str">
        <f>VLOOKUP(F48,VLOOKUP!A:C,2,0)</f>
        <v>Drugs</v>
      </c>
      <c r="E48" s="10" t="str">
        <f>VLOOKUP(F48,VLOOKUP!A:C,3,0)</f>
        <v>Pharmacy</v>
      </c>
      <c r="F48" s="6" t="s">
        <v>247</v>
      </c>
      <c r="G48" s="6" t="s">
        <v>360</v>
      </c>
      <c r="H48" s="12">
        <v>62753.16</v>
      </c>
      <c r="I48" s="6" t="str">
        <f t="shared" si="1"/>
        <v>Drugs</v>
      </c>
    </row>
    <row r="49" spans="1:10" x14ac:dyDescent="0.25">
      <c r="A49" s="6" t="s">
        <v>9</v>
      </c>
      <c r="B49" s="6" t="s">
        <v>9</v>
      </c>
      <c r="D49" s="10" t="str">
        <f>VLOOKUP(F49,VLOOKUP!A:C,2,0)</f>
        <v>Drugs</v>
      </c>
      <c r="E49" s="10" t="str">
        <f>VLOOKUP(F49,VLOOKUP!A:C,3,0)</f>
        <v>Pharmacy</v>
      </c>
      <c r="F49" s="6" t="s">
        <v>247</v>
      </c>
      <c r="G49" s="6" t="s">
        <v>363</v>
      </c>
      <c r="H49" s="12">
        <v>57683.42</v>
      </c>
      <c r="I49" s="10" t="str">
        <f t="shared" si="1"/>
        <v>Drugs</v>
      </c>
    </row>
    <row r="50" spans="1:10" x14ac:dyDescent="0.25">
      <c r="A50" s="6" t="s">
        <v>9</v>
      </c>
      <c r="B50" s="6" t="s">
        <v>9</v>
      </c>
      <c r="D50" s="10" t="str">
        <f>VLOOKUP(F50,VLOOKUP!A:C,2,0)</f>
        <v>Drugs</v>
      </c>
      <c r="E50" s="10" t="str">
        <f>VLOOKUP(F50,VLOOKUP!A:C,3,0)</f>
        <v>Pharmacy</v>
      </c>
      <c r="F50" s="6" t="s">
        <v>247</v>
      </c>
      <c r="G50" s="6" t="s">
        <v>400</v>
      </c>
      <c r="H50" s="12">
        <v>25057.200000000001</v>
      </c>
      <c r="I50" s="6" t="str">
        <f t="shared" si="1"/>
        <v>Drugs</v>
      </c>
    </row>
    <row r="51" spans="1:10" x14ac:dyDescent="0.25">
      <c r="A51" s="6" t="s">
        <v>9</v>
      </c>
      <c r="B51" s="6" t="s">
        <v>9</v>
      </c>
      <c r="D51" s="10" t="str">
        <f>VLOOKUP(F51,VLOOKUP!A:C,2,0)</f>
        <v>Computer maintenance</v>
      </c>
      <c r="E51" s="10" t="str">
        <f>VLOOKUP(F51,VLOOKUP!A:C,3,0)</f>
        <v>Radiology</v>
      </c>
      <c r="F51" s="6" t="s">
        <v>250</v>
      </c>
      <c r="G51" s="6" t="s">
        <v>339</v>
      </c>
      <c r="H51" s="12">
        <v>423770.4</v>
      </c>
      <c r="I51" s="10" t="str">
        <f t="shared" si="1"/>
        <v>Computer maintenance</v>
      </c>
      <c r="J51" s="11"/>
    </row>
    <row r="52" spans="1:10" x14ac:dyDescent="0.25">
      <c r="A52" s="6" t="s">
        <v>9</v>
      </c>
      <c r="B52" s="6" t="s">
        <v>9</v>
      </c>
      <c r="D52" s="10" t="str">
        <f>VLOOKUP(F52,VLOOKUP!A:C,2,0)</f>
        <v>Computer maintenance</v>
      </c>
      <c r="E52" s="10" t="str">
        <f>VLOOKUP(F52,VLOOKUP!A:C,3,0)</f>
        <v>Radiology</v>
      </c>
      <c r="F52" s="6" t="s">
        <v>250</v>
      </c>
      <c r="G52" s="6" t="s">
        <v>365</v>
      </c>
      <c r="H52" s="12">
        <v>53735.4</v>
      </c>
      <c r="I52" s="10" t="str">
        <f t="shared" si="1"/>
        <v>Computer maintenance</v>
      </c>
    </row>
    <row r="53" spans="1:10" x14ac:dyDescent="0.25">
      <c r="A53" s="6" t="s">
        <v>9</v>
      </c>
      <c r="B53" s="6" t="s">
        <v>9</v>
      </c>
      <c r="D53" s="10" t="str">
        <f>VLOOKUP(F53,VLOOKUP!A:C,2,0)</f>
        <v>Lease Rental</v>
      </c>
      <c r="E53" s="10" t="str">
        <f>VLOOKUP(F53,VLOOKUP!A:C,3,0)</f>
        <v>Capital</v>
      </c>
      <c r="F53" s="6" t="s">
        <v>253</v>
      </c>
      <c r="G53" s="6" t="s">
        <v>375</v>
      </c>
      <c r="H53" s="12">
        <v>35464.81</v>
      </c>
      <c r="I53" s="10" t="str">
        <f t="shared" si="1"/>
        <v>Lease Rental</v>
      </c>
    </row>
    <row r="54" spans="1:10" x14ac:dyDescent="0.25">
      <c r="A54" s="6" t="s">
        <v>9</v>
      </c>
      <c r="B54" s="6" t="s">
        <v>9</v>
      </c>
      <c r="D54" s="10" t="str">
        <f>VLOOKUP(F54,VLOOKUP!A:C,2,0)</f>
        <v>Medical Equipment</v>
      </c>
      <c r="E54" s="10" t="str">
        <f>VLOOKUP(F54,VLOOKUP!A:C,3,0)</f>
        <v>Capital</v>
      </c>
      <c r="F54" s="6" t="s">
        <v>254</v>
      </c>
      <c r="G54" s="6" t="s">
        <v>385</v>
      </c>
      <c r="H54" s="12">
        <v>28155.599999999999</v>
      </c>
      <c r="I54" s="6" t="str">
        <f t="shared" si="1"/>
        <v>Medical Equipment</v>
      </c>
    </row>
    <row r="55" spans="1:10" x14ac:dyDescent="0.25">
      <c r="A55" s="6" t="s">
        <v>9</v>
      </c>
      <c r="B55" s="6" t="s">
        <v>9</v>
      </c>
      <c r="D55" s="10" t="str">
        <f>VLOOKUP(F55,VLOOKUP!A:C,2,0)</f>
        <v>Waste Disposal</v>
      </c>
      <c r="E55" s="10" t="str">
        <f>VLOOKUP(F55,VLOOKUP!A:C,3,0)</f>
        <v>Logisitics</v>
      </c>
      <c r="F55" s="6" t="s">
        <v>261</v>
      </c>
      <c r="G55" s="6" t="s">
        <v>389</v>
      </c>
      <c r="H55" s="12">
        <v>27198.94</v>
      </c>
      <c r="I55" s="10" t="str">
        <f t="shared" si="1"/>
        <v>Waste Disposal</v>
      </c>
    </row>
    <row r="56" spans="1:10" x14ac:dyDescent="0.25">
      <c r="A56" s="6" t="s">
        <v>9</v>
      </c>
      <c r="B56" s="6" t="s">
        <v>9</v>
      </c>
      <c r="D56" s="10" t="str">
        <f>VLOOKUP(F56,VLOOKUP!A:C,2,0)</f>
        <v>Waste Disposal</v>
      </c>
      <c r="E56" s="10" t="str">
        <f>VLOOKUP(F56,VLOOKUP!A:C,3,0)</f>
        <v>Logisitics</v>
      </c>
      <c r="F56" s="6" t="s">
        <v>261</v>
      </c>
      <c r="G56" s="6" t="s">
        <v>391</v>
      </c>
      <c r="H56" s="12">
        <v>27005.41</v>
      </c>
      <c r="I56" s="10" t="str">
        <f t="shared" si="1"/>
        <v>Waste Disposal</v>
      </c>
    </row>
    <row r="57" spans="1:10" x14ac:dyDescent="0.25">
      <c r="A57" s="6" t="s">
        <v>9</v>
      </c>
      <c r="B57" s="6" t="s">
        <v>9</v>
      </c>
      <c r="D57" s="10" t="str">
        <f>VLOOKUP(F57,VLOOKUP!A:C,2,0)</f>
        <v>M&amp;SE</v>
      </c>
      <c r="E57" s="10" t="str">
        <f>VLOOKUP(F57,VLOOKUP!A:C,3,0)</f>
        <v>Various Wards/departments</v>
      </c>
      <c r="F57" s="6" t="s">
        <v>269</v>
      </c>
      <c r="G57" s="6" t="s">
        <v>341</v>
      </c>
      <c r="H57" s="12">
        <v>236930.1</v>
      </c>
      <c r="I57" s="6" t="str">
        <f t="shared" si="1"/>
        <v>M&amp;SE</v>
      </c>
      <c r="J57" s="11"/>
    </row>
    <row r="58" spans="1:10" x14ac:dyDescent="0.25">
      <c r="A58" s="6" t="s">
        <v>9</v>
      </c>
      <c r="B58" s="6" t="s">
        <v>9</v>
      </c>
      <c r="D58" s="10" t="str">
        <f>VLOOKUP(F58,VLOOKUP!A:C,2,0)</f>
        <v>M&amp;SE</v>
      </c>
      <c r="E58" s="10" t="str">
        <f>VLOOKUP(F58,VLOOKUP!A:C,3,0)</f>
        <v>Various Wards/departments</v>
      </c>
      <c r="F58" s="6" t="s">
        <v>269</v>
      </c>
      <c r="G58" s="6" t="s">
        <v>343</v>
      </c>
      <c r="H58" s="12">
        <v>187056.47</v>
      </c>
      <c r="I58" s="6" t="str">
        <f t="shared" si="1"/>
        <v>M&amp;SE</v>
      </c>
      <c r="J58" s="11"/>
    </row>
    <row r="59" spans="1:10" x14ac:dyDescent="0.25">
      <c r="A59" s="6" t="s">
        <v>9</v>
      </c>
      <c r="B59" s="6" t="s">
        <v>9</v>
      </c>
      <c r="D59" s="10" t="str">
        <f>VLOOKUP(F59,VLOOKUP!A:C,2,0)</f>
        <v>M&amp;SE</v>
      </c>
      <c r="E59" s="10" t="str">
        <f>VLOOKUP(F59,VLOOKUP!A:C,3,0)</f>
        <v>Various Wards/departments</v>
      </c>
      <c r="F59" s="6" t="s">
        <v>269</v>
      </c>
      <c r="G59" s="6" t="s">
        <v>351</v>
      </c>
      <c r="H59" s="12">
        <v>98041.78</v>
      </c>
      <c r="I59" s="6" t="str">
        <f t="shared" si="1"/>
        <v>M&amp;SE</v>
      </c>
      <c r="J59" s="11"/>
    </row>
    <row r="60" spans="1:10" x14ac:dyDescent="0.25">
      <c r="A60" s="6" t="s">
        <v>9</v>
      </c>
      <c r="B60" s="6" t="s">
        <v>9</v>
      </c>
      <c r="D60" s="10" t="str">
        <f>VLOOKUP(F60,VLOOKUP!A:C,2,0)</f>
        <v>M&amp;SE</v>
      </c>
      <c r="E60" s="10" t="str">
        <f>VLOOKUP(F60,VLOOKUP!A:C,3,0)</f>
        <v>Various Wards/departments</v>
      </c>
      <c r="F60" s="6" t="s">
        <v>269</v>
      </c>
      <c r="G60" s="6" t="s">
        <v>353</v>
      </c>
      <c r="H60" s="12">
        <v>92024.68</v>
      </c>
      <c r="I60" s="6" t="str">
        <f t="shared" si="1"/>
        <v>M&amp;SE</v>
      </c>
      <c r="J60" s="11"/>
    </row>
    <row r="61" spans="1:10" x14ac:dyDescent="0.25">
      <c r="A61" s="6" t="s">
        <v>9</v>
      </c>
      <c r="B61" s="6" t="s">
        <v>9</v>
      </c>
      <c r="D61" s="10" t="str">
        <f>VLOOKUP(F61,VLOOKUP!A:C,2,0)</f>
        <v>M&amp;SE</v>
      </c>
      <c r="E61" s="10" t="str">
        <f>VLOOKUP(F61,VLOOKUP!A:C,3,0)</f>
        <v>Various Wards/departments</v>
      </c>
      <c r="F61" s="6" t="s">
        <v>269</v>
      </c>
      <c r="G61" s="6" t="s">
        <v>355</v>
      </c>
      <c r="H61" s="12">
        <v>88584.19</v>
      </c>
      <c r="I61" s="10" t="str">
        <f t="shared" si="1"/>
        <v>M&amp;SE</v>
      </c>
    </row>
    <row r="62" spans="1:10" x14ac:dyDescent="0.25">
      <c r="A62" s="6" t="s">
        <v>9</v>
      </c>
      <c r="B62" s="6" t="s">
        <v>9</v>
      </c>
      <c r="D62" s="10" t="str">
        <f>VLOOKUP(F62,VLOOKUP!A:C,2,0)</f>
        <v>M&amp;SE</v>
      </c>
      <c r="E62" s="10" t="str">
        <f>VLOOKUP(F62,VLOOKUP!A:C,3,0)</f>
        <v>Various Wards/departments</v>
      </c>
      <c r="F62" s="6" t="s">
        <v>269</v>
      </c>
      <c r="G62" s="6" t="s">
        <v>356</v>
      </c>
      <c r="H62" s="12">
        <v>74363.34</v>
      </c>
      <c r="I62" s="10" t="str">
        <f t="shared" si="1"/>
        <v>M&amp;SE</v>
      </c>
    </row>
    <row r="63" spans="1:10" x14ac:dyDescent="0.25">
      <c r="A63" s="6" t="s">
        <v>9</v>
      </c>
      <c r="B63" s="6" t="s">
        <v>9</v>
      </c>
      <c r="D63" s="10" t="str">
        <f>VLOOKUP(F63,VLOOKUP!A:C,2,0)</f>
        <v>Software Maintenance</v>
      </c>
      <c r="E63" s="10" t="str">
        <f>VLOOKUP(F63,VLOOKUP!A:C,3,0)</f>
        <v>Information Services</v>
      </c>
      <c r="F63" s="6" t="s">
        <v>275</v>
      </c>
      <c r="G63" s="6" t="s">
        <v>369</v>
      </c>
      <c r="H63" s="12">
        <v>47818.8</v>
      </c>
      <c r="I63" s="6" t="str">
        <f t="shared" si="1"/>
        <v>Software Maintenance</v>
      </c>
    </row>
    <row r="64" spans="1:10" x14ac:dyDescent="0.25">
      <c r="A64" s="6" t="s">
        <v>9</v>
      </c>
      <c r="B64" s="6" t="s">
        <v>9</v>
      </c>
      <c r="D64" s="10" t="str">
        <f>VLOOKUP(F64,VLOOKUP!A:C,2,0)</f>
        <v>CT Services</v>
      </c>
      <c r="E64" s="10" t="str">
        <f>VLOOKUP(F64,VLOOKUP!A:C,3,0)</f>
        <v>Radiology</v>
      </c>
      <c r="F64" s="6" t="s">
        <v>300</v>
      </c>
      <c r="G64" s="6" t="s">
        <v>366</v>
      </c>
      <c r="H64" s="12">
        <v>52766.63</v>
      </c>
      <c r="I64" s="10" t="str">
        <f t="shared" si="1"/>
        <v>CT Services</v>
      </c>
    </row>
    <row r="65" spans="1:9" x14ac:dyDescent="0.25">
      <c r="A65" s="6" t="s">
        <v>9</v>
      </c>
      <c r="B65" s="6" t="s">
        <v>9</v>
      </c>
      <c r="D65" s="10" t="str">
        <f>VLOOKUP(F65,VLOOKUP!A:C,2,0)</f>
        <v>CT Services</v>
      </c>
      <c r="E65" s="10" t="str">
        <f>VLOOKUP(F65,VLOOKUP!A:C,3,0)</f>
        <v>Radiology</v>
      </c>
      <c r="F65" s="6" t="s">
        <v>300</v>
      </c>
      <c r="G65" s="6" t="s">
        <v>367</v>
      </c>
      <c r="H65" s="12">
        <v>49106.66</v>
      </c>
      <c r="I65" s="10" t="str">
        <f t="shared" si="1"/>
        <v>CT Services</v>
      </c>
    </row>
    <row r="66" spans="1:9" x14ac:dyDescent="0.25">
      <c r="A66" s="6" t="s">
        <v>9</v>
      </c>
      <c r="B66" s="6" t="s">
        <v>9</v>
      </c>
      <c r="D66" s="10" t="e">
        <f>VLOOKUP(F66,VLOOKUP!A:C,2,0)</f>
        <v>#N/A</v>
      </c>
      <c r="E66" s="10" t="e">
        <f>VLOOKUP(F66,VLOOKUP!A:C,3,0)</f>
        <v>#N/A</v>
      </c>
      <c r="H66" s="12"/>
      <c r="I66" s="6" t="e">
        <f t="shared" si="1"/>
        <v>#N/A</v>
      </c>
    </row>
    <row r="67" spans="1:9" x14ac:dyDescent="0.25">
      <c r="A67" s="6" t="s">
        <v>9</v>
      </c>
      <c r="B67" s="6" t="s">
        <v>9</v>
      </c>
      <c r="D67" s="10" t="e">
        <f>VLOOKUP(F67,VLOOKUP!A:C,2,0)</f>
        <v>#N/A</v>
      </c>
      <c r="E67" s="10" t="e">
        <f>VLOOKUP(F67,VLOOKUP!A:C,3,0)</f>
        <v>#N/A</v>
      </c>
      <c r="H67" s="12"/>
      <c r="I67" s="6" t="e">
        <f t="shared" si="1"/>
        <v>#N/A</v>
      </c>
    </row>
    <row r="68" spans="1:9" x14ac:dyDescent="0.25">
      <c r="A68" s="6" t="s">
        <v>9</v>
      </c>
      <c r="B68" s="6" t="s">
        <v>9</v>
      </c>
      <c r="D68" s="10" t="e">
        <f>VLOOKUP(F68,VLOOKUP!A:C,2,0)</f>
        <v>#N/A</v>
      </c>
      <c r="E68" s="10" t="e">
        <f>VLOOKUP(F68,VLOOKUP!A:C,3,0)</f>
        <v>#N/A</v>
      </c>
      <c r="H68" s="12"/>
      <c r="I68" s="6" t="e">
        <f t="shared" ref="I68:I89" si="2">D68</f>
        <v>#N/A</v>
      </c>
    </row>
    <row r="69" spans="1:9" x14ac:dyDescent="0.25">
      <c r="A69" s="6" t="s">
        <v>9</v>
      </c>
      <c r="B69" s="6" t="s">
        <v>9</v>
      </c>
      <c r="D69" s="10" t="e">
        <f>VLOOKUP(F69,VLOOKUP!A:C,2,0)</f>
        <v>#N/A</v>
      </c>
      <c r="E69" s="10" t="e">
        <f>VLOOKUP(F69,VLOOKUP!A:C,3,0)</f>
        <v>#N/A</v>
      </c>
      <c r="H69" s="12"/>
      <c r="I69" s="6" t="e">
        <f t="shared" si="2"/>
        <v>#N/A</v>
      </c>
    </row>
    <row r="70" spans="1:9" x14ac:dyDescent="0.25">
      <c r="A70" s="6" t="s">
        <v>9</v>
      </c>
      <c r="B70" s="6" t="s">
        <v>9</v>
      </c>
      <c r="D70" s="10" t="e">
        <f>VLOOKUP(F70,VLOOKUP!A:C,2,0)</f>
        <v>#N/A</v>
      </c>
      <c r="E70" s="10" t="e">
        <f>VLOOKUP(F70,VLOOKUP!A:C,3,0)</f>
        <v>#N/A</v>
      </c>
      <c r="H70" s="12"/>
      <c r="I70" s="6" t="e">
        <f t="shared" si="2"/>
        <v>#N/A</v>
      </c>
    </row>
    <row r="71" spans="1:9" x14ac:dyDescent="0.25">
      <c r="A71" s="6" t="s">
        <v>9</v>
      </c>
      <c r="B71" s="6" t="s">
        <v>9</v>
      </c>
      <c r="D71" s="10" t="e">
        <f>VLOOKUP(F71,VLOOKUP!A:C,2,0)</f>
        <v>#N/A</v>
      </c>
      <c r="E71" s="10" t="e">
        <f>VLOOKUP(F71,VLOOKUP!A:C,3,0)</f>
        <v>#N/A</v>
      </c>
      <c r="H71" s="12"/>
      <c r="I71" s="6" t="e">
        <f t="shared" si="2"/>
        <v>#N/A</v>
      </c>
    </row>
    <row r="72" spans="1:9" x14ac:dyDescent="0.25">
      <c r="A72" s="6" t="s">
        <v>9</v>
      </c>
      <c r="B72" s="6" t="s">
        <v>9</v>
      </c>
      <c r="D72" s="10" t="e">
        <f>VLOOKUP(F72,VLOOKUP!A:C,2,0)</f>
        <v>#N/A</v>
      </c>
      <c r="E72" s="10" t="e">
        <f>VLOOKUP(F72,VLOOKUP!A:C,3,0)</f>
        <v>#N/A</v>
      </c>
      <c r="H72" s="12"/>
      <c r="I72" s="6" t="e">
        <f t="shared" si="2"/>
        <v>#N/A</v>
      </c>
    </row>
    <row r="73" spans="1:9" x14ac:dyDescent="0.25">
      <c r="A73" s="6" t="s">
        <v>9</v>
      </c>
      <c r="B73" s="6" t="s">
        <v>9</v>
      </c>
      <c r="D73" s="10" t="e">
        <f>VLOOKUP(F73,VLOOKUP!A:C,2,0)</f>
        <v>#N/A</v>
      </c>
      <c r="E73" s="10" t="e">
        <f>VLOOKUP(F73,VLOOKUP!A:C,3,0)</f>
        <v>#N/A</v>
      </c>
      <c r="H73" s="12"/>
      <c r="I73" s="6" t="e">
        <f t="shared" si="2"/>
        <v>#N/A</v>
      </c>
    </row>
    <row r="74" spans="1:9" x14ac:dyDescent="0.25">
      <c r="A74" s="6" t="s">
        <v>9</v>
      </c>
      <c r="B74" s="6" t="s">
        <v>9</v>
      </c>
      <c r="D74" s="10" t="e">
        <f>VLOOKUP(F74,VLOOKUP!A:C,2,0)</f>
        <v>#N/A</v>
      </c>
      <c r="E74" s="10" t="e">
        <f>VLOOKUP(F74,VLOOKUP!A:C,3,0)</f>
        <v>#N/A</v>
      </c>
      <c r="H74" s="12"/>
      <c r="I74" s="6" t="e">
        <f t="shared" si="2"/>
        <v>#N/A</v>
      </c>
    </row>
    <row r="75" spans="1:9" x14ac:dyDescent="0.25">
      <c r="A75" s="6" t="s">
        <v>9</v>
      </c>
      <c r="B75" s="6" t="s">
        <v>9</v>
      </c>
      <c r="D75" s="10" t="e">
        <f>VLOOKUP(F75,VLOOKUP!A:C,2,0)</f>
        <v>#N/A</v>
      </c>
      <c r="E75" s="10" t="e">
        <f>VLOOKUP(F75,VLOOKUP!A:C,3,0)</f>
        <v>#N/A</v>
      </c>
      <c r="H75" s="12"/>
      <c r="I75" s="6" t="e">
        <f t="shared" si="2"/>
        <v>#N/A</v>
      </c>
    </row>
    <row r="76" spans="1:9" x14ac:dyDescent="0.25">
      <c r="A76" s="6" t="s">
        <v>9</v>
      </c>
      <c r="B76" s="6" t="s">
        <v>9</v>
      </c>
      <c r="D76" s="10" t="e">
        <f>VLOOKUP(F76,VLOOKUP!A:C,2,0)</f>
        <v>#N/A</v>
      </c>
      <c r="E76" s="10" t="e">
        <f>VLOOKUP(F76,VLOOKUP!A:C,3,0)</f>
        <v>#N/A</v>
      </c>
      <c r="H76" s="12"/>
      <c r="I76" s="6" t="e">
        <f t="shared" si="2"/>
        <v>#N/A</v>
      </c>
    </row>
    <row r="77" spans="1:9" x14ac:dyDescent="0.25">
      <c r="A77" s="6" t="s">
        <v>9</v>
      </c>
      <c r="B77" s="6" t="s">
        <v>9</v>
      </c>
      <c r="D77" s="10" t="e">
        <f>VLOOKUP(F77,VLOOKUP!A:C,2,0)</f>
        <v>#N/A</v>
      </c>
      <c r="E77" s="10" t="e">
        <f>VLOOKUP(F77,VLOOKUP!A:C,3,0)</f>
        <v>#N/A</v>
      </c>
      <c r="H77" s="12"/>
      <c r="I77" s="6" t="e">
        <f t="shared" si="2"/>
        <v>#N/A</v>
      </c>
    </row>
    <row r="78" spans="1:9" x14ac:dyDescent="0.25">
      <c r="A78" s="6" t="s">
        <v>9</v>
      </c>
      <c r="B78" s="6" t="s">
        <v>9</v>
      </c>
      <c r="D78" s="10" t="e">
        <f>VLOOKUP(F78,VLOOKUP!A:C,2,0)</f>
        <v>#N/A</v>
      </c>
      <c r="E78" s="10" t="e">
        <f>VLOOKUP(F78,VLOOKUP!A:C,3,0)</f>
        <v>#N/A</v>
      </c>
      <c r="H78" s="12"/>
      <c r="I78" s="6" t="e">
        <f t="shared" si="2"/>
        <v>#N/A</v>
      </c>
    </row>
    <row r="79" spans="1:9" x14ac:dyDescent="0.25">
      <c r="A79" s="6" t="s">
        <v>9</v>
      </c>
      <c r="B79" s="6" t="s">
        <v>9</v>
      </c>
      <c r="D79" s="10" t="e">
        <f>VLOOKUP(F79,VLOOKUP!A:C,2,0)</f>
        <v>#N/A</v>
      </c>
      <c r="E79" s="10" t="e">
        <f>VLOOKUP(F79,VLOOKUP!A:C,3,0)</f>
        <v>#N/A</v>
      </c>
      <c r="H79" s="12"/>
      <c r="I79" s="6" t="e">
        <f t="shared" si="2"/>
        <v>#N/A</v>
      </c>
    </row>
    <row r="80" spans="1:9" x14ac:dyDescent="0.25">
      <c r="A80" s="6" t="s">
        <v>9</v>
      </c>
      <c r="B80" s="6" t="s">
        <v>9</v>
      </c>
      <c r="D80" s="10" t="e">
        <f>VLOOKUP(F80,VLOOKUP!A:C,2,0)</f>
        <v>#N/A</v>
      </c>
      <c r="E80" s="10" t="e">
        <f>VLOOKUP(F80,VLOOKUP!A:C,3,0)</f>
        <v>#N/A</v>
      </c>
      <c r="H80" s="12"/>
      <c r="I80" s="6" t="e">
        <f t="shared" si="2"/>
        <v>#N/A</v>
      </c>
    </row>
    <row r="81" spans="1:9" x14ac:dyDescent="0.25">
      <c r="A81" s="6" t="s">
        <v>9</v>
      </c>
      <c r="B81" s="6" t="s">
        <v>9</v>
      </c>
      <c r="D81" s="10" t="e">
        <f>VLOOKUP(F81,VLOOKUP!A:C,2,0)</f>
        <v>#N/A</v>
      </c>
      <c r="E81" s="10" t="e">
        <f>VLOOKUP(F81,VLOOKUP!A:C,3,0)</f>
        <v>#N/A</v>
      </c>
      <c r="H81" s="12"/>
      <c r="I81" s="6" t="e">
        <f t="shared" si="2"/>
        <v>#N/A</v>
      </c>
    </row>
    <row r="82" spans="1:9" x14ac:dyDescent="0.25">
      <c r="A82" s="6" t="s">
        <v>9</v>
      </c>
      <c r="B82" s="6" t="s">
        <v>9</v>
      </c>
      <c r="D82" s="10" t="e">
        <f>VLOOKUP(F82,VLOOKUP!A:C,2,0)</f>
        <v>#N/A</v>
      </c>
      <c r="E82" s="10" t="e">
        <f>VLOOKUP(F82,VLOOKUP!A:C,3,0)</f>
        <v>#N/A</v>
      </c>
      <c r="H82" s="12"/>
      <c r="I82" s="6" t="e">
        <f t="shared" si="2"/>
        <v>#N/A</v>
      </c>
    </row>
    <row r="83" spans="1:9" x14ac:dyDescent="0.25">
      <c r="A83" s="6" t="s">
        <v>9</v>
      </c>
      <c r="B83" s="6" t="s">
        <v>9</v>
      </c>
      <c r="D83" s="10" t="e">
        <f>VLOOKUP(F83,VLOOKUP!A:C,2,0)</f>
        <v>#N/A</v>
      </c>
      <c r="E83" s="10" t="e">
        <f>VLOOKUP(F83,VLOOKUP!A:C,3,0)</f>
        <v>#N/A</v>
      </c>
      <c r="H83" s="12"/>
      <c r="I83" s="6" t="e">
        <f t="shared" si="2"/>
        <v>#N/A</v>
      </c>
    </row>
    <row r="84" spans="1:9" x14ac:dyDescent="0.25">
      <c r="A84" s="6" t="s">
        <v>9</v>
      </c>
      <c r="B84" s="6" t="s">
        <v>9</v>
      </c>
      <c r="D84" s="10" t="e">
        <f>VLOOKUP(F84,VLOOKUP!A:C,2,0)</f>
        <v>#N/A</v>
      </c>
      <c r="E84" s="10" t="e">
        <f>VLOOKUP(F84,VLOOKUP!A:C,3,0)</f>
        <v>#N/A</v>
      </c>
      <c r="H84" s="12"/>
      <c r="I84" s="6" t="e">
        <f t="shared" si="2"/>
        <v>#N/A</v>
      </c>
    </row>
    <row r="85" spans="1:9" x14ac:dyDescent="0.25">
      <c r="A85" s="6" t="s">
        <v>9</v>
      </c>
      <c r="B85" s="6" t="s">
        <v>9</v>
      </c>
      <c r="D85" s="10" t="e">
        <f>VLOOKUP(F85,VLOOKUP!A:C,2,0)</f>
        <v>#N/A</v>
      </c>
      <c r="E85" s="10" t="e">
        <f>VLOOKUP(F85,VLOOKUP!A:C,3,0)</f>
        <v>#N/A</v>
      </c>
      <c r="H85" s="12"/>
      <c r="I85" s="6" t="e">
        <f t="shared" si="2"/>
        <v>#N/A</v>
      </c>
    </row>
    <row r="86" spans="1:9" x14ac:dyDescent="0.25">
      <c r="A86" s="6" t="s">
        <v>9</v>
      </c>
      <c r="B86" s="6" t="s">
        <v>9</v>
      </c>
      <c r="D86" s="10" t="e">
        <f>VLOOKUP(F86,VLOOKUP!A:C,2,0)</f>
        <v>#N/A</v>
      </c>
      <c r="E86" s="10" t="e">
        <f>VLOOKUP(F86,VLOOKUP!A:C,3,0)</f>
        <v>#N/A</v>
      </c>
      <c r="H86" s="12"/>
      <c r="I86" s="6" t="e">
        <f t="shared" si="2"/>
        <v>#N/A</v>
      </c>
    </row>
    <row r="87" spans="1:9" x14ac:dyDescent="0.25">
      <c r="A87" s="6" t="s">
        <v>9</v>
      </c>
      <c r="B87" s="6" t="s">
        <v>9</v>
      </c>
      <c r="D87" s="10" t="e">
        <f>VLOOKUP(F87,VLOOKUP!A:C,2,0)</f>
        <v>#N/A</v>
      </c>
      <c r="E87" s="10" t="e">
        <f>VLOOKUP(F87,VLOOKUP!A:C,3,0)</f>
        <v>#N/A</v>
      </c>
      <c r="H87" s="12"/>
      <c r="I87" s="6" t="e">
        <f t="shared" si="2"/>
        <v>#N/A</v>
      </c>
    </row>
    <row r="88" spans="1:9" x14ac:dyDescent="0.25">
      <c r="A88" s="6" t="s">
        <v>9</v>
      </c>
      <c r="B88" s="6" t="s">
        <v>9</v>
      </c>
      <c r="D88" s="10" t="e">
        <f>VLOOKUP(F88,VLOOKUP!A:C,2,0)</f>
        <v>#N/A</v>
      </c>
      <c r="E88" s="10" t="e">
        <f>VLOOKUP(F88,VLOOKUP!A:C,3,0)</f>
        <v>#N/A</v>
      </c>
      <c r="H88" s="12"/>
      <c r="I88" s="6" t="e">
        <f t="shared" si="2"/>
        <v>#N/A</v>
      </c>
    </row>
    <row r="89" spans="1:9" x14ac:dyDescent="0.25">
      <c r="A89" s="6" t="s">
        <v>9</v>
      </c>
      <c r="B89" s="6" t="s">
        <v>9</v>
      </c>
      <c r="D89" s="10" t="e">
        <f>VLOOKUP(F89,VLOOKUP!A:C,2,0)</f>
        <v>#N/A</v>
      </c>
      <c r="E89" s="10" t="e">
        <f>VLOOKUP(F89,VLOOKUP!A:C,3,0)</f>
        <v>#N/A</v>
      </c>
      <c r="H89" s="12"/>
      <c r="I89" s="6" t="e">
        <f t="shared" si="2"/>
        <v>#N/A</v>
      </c>
    </row>
    <row r="90" spans="1:9" x14ac:dyDescent="0.25">
      <c r="A90" s="6" t="s">
        <v>9</v>
      </c>
      <c r="B90" s="6" t="s">
        <v>9</v>
      </c>
      <c r="D90" s="10" t="e">
        <f>VLOOKUP(F90,VLOOKUP!A:C,2,0)</f>
        <v>#N/A</v>
      </c>
      <c r="E90" s="10" t="e">
        <f>VLOOKUP(F90,VLOOKUP!A:C,3,0)</f>
        <v>#N/A</v>
      </c>
      <c r="H90" s="12"/>
    </row>
    <row r="91" spans="1:9" x14ac:dyDescent="0.25">
      <c r="A91" s="6" t="s">
        <v>9</v>
      </c>
      <c r="B91" s="6" t="s">
        <v>9</v>
      </c>
      <c r="D91" s="10" t="e">
        <f>VLOOKUP(F91,VLOOKUP!A:C,2,0)</f>
        <v>#N/A</v>
      </c>
      <c r="E91" s="10" t="e">
        <f>VLOOKUP(F91,VLOOKUP!A:C,3,0)</f>
        <v>#N/A</v>
      </c>
      <c r="H91" s="12"/>
    </row>
    <row r="92" spans="1:9" x14ac:dyDescent="0.25">
      <c r="A92" s="6" t="s">
        <v>9</v>
      </c>
      <c r="B92" s="6" t="s">
        <v>9</v>
      </c>
      <c r="D92" s="10" t="e">
        <f>VLOOKUP(F92,VLOOKUP!A:C,2,0)</f>
        <v>#N/A</v>
      </c>
      <c r="E92" s="10" t="e">
        <f>VLOOKUP(F92,VLOOKUP!A:C,3,0)</f>
        <v>#N/A</v>
      </c>
      <c r="H92" s="12"/>
    </row>
    <row r="93" spans="1:9" x14ac:dyDescent="0.25">
      <c r="A93" s="6" t="s">
        <v>9</v>
      </c>
      <c r="B93" s="6" t="s">
        <v>9</v>
      </c>
      <c r="D93" s="10" t="e">
        <f>VLOOKUP(F93,VLOOKUP!A:C,2,0)</f>
        <v>#N/A</v>
      </c>
      <c r="E93" s="10" t="e">
        <f>VLOOKUP(F93,VLOOKUP!A:C,3,0)</f>
        <v>#N/A</v>
      </c>
      <c r="H93" s="12"/>
    </row>
    <row r="94" spans="1:9" x14ac:dyDescent="0.25">
      <c r="A94" s="6" t="s">
        <v>9</v>
      </c>
      <c r="B94" s="6" t="s">
        <v>9</v>
      </c>
      <c r="D94" s="10" t="e">
        <f>VLOOKUP(F94,VLOOKUP!A:C,2,0)</f>
        <v>#N/A</v>
      </c>
      <c r="E94" s="10" t="e">
        <f>VLOOKUP(F94,VLOOKUP!A:C,3,0)</f>
        <v>#N/A</v>
      </c>
      <c r="H94" s="12"/>
    </row>
    <row r="101" spans="3:3" x14ac:dyDescent="0.25">
      <c r="C101" s="6"/>
    </row>
  </sheetData>
  <autoFilter ref="A3:AW3" xr:uid="{00000000-0001-0000-0000-000000000000}">
    <sortState xmlns:xlrd2="http://schemas.microsoft.com/office/spreadsheetml/2017/richdata2" ref="A4:AW96">
      <sortCondition ref="F3"/>
    </sortState>
  </autoFilter>
  <sortState xmlns:xlrd2="http://schemas.microsoft.com/office/spreadsheetml/2017/richdata2" ref="C4:H94">
    <sortCondition ref="F4:F94"/>
  </sortState>
  <pageMargins left="0.7" right="0.7" top="0.75" bottom="0.75" header="0.3" footer="0.3"/>
  <pageSetup paperSize="9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DA3A-0525-46DA-AB1B-E3DA7048171C}">
  <dimension ref="A1:C210"/>
  <sheetViews>
    <sheetView topLeftCell="A190" workbookViewId="0">
      <selection activeCell="B216" sqref="B216"/>
    </sheetView>
  </sheetViews>
  <sheetFormatPr defaultRowHeight="15" x14ac:dyDescent="0.25"/>
  <cols>
    <col min="1" max="1" width="38.7109375" customWidth="1"/>
    <col min="2" max="2" width="30.7109375" customWidth="1"/>
    <col min="3" max="3" width="36.28515625" customWidth="1"/>
  </cols>
  <sheetData>
    <row r="1" spans="1:3" x14ac:dyDescent="0.25">
      <c r="A1" s="8" t="s">
        <v>0</v>
      </c>
      <c r="B1" s="8" t="s">
        <v>6</v>
      </c>
      <c r="C1" s="8" t="s">
        <v>7</v>
      </c>
    </row>
    <row r="2" spans="1:3" x14ac:dyDescent="0.25">
      <c r="A2" s="6" t="s">
        <v>12</v>
      </c>
      <c r="B2" s="10" t="s">
        <v>10</v>
      </c>
      <c r="C2" s="10" t="s">
        <v>11</v>
      </c>
    </row>
    <row r="3" spans="1:3" x14ac:dyDescent="0.25">
      <c r="A3" s="6" t="s">
        <v>14</v>
      </c>
      <c r="B3" s="10" t="s">
        <v>10</v>
      </c>
      <c r="C3" s="10" t="s">
        <v>13</v>
      </c>
    </row>
    <row r="4" spans="1:3" x14ac:dyDescent="0.25">
      <c r="A4" s="6" t="s">
        <v>17</v>
      </c>
      <c r="B4" s="10" t="s">
        <v>15</v>
      </c>
      <c r="C4" s="10" t="s">
        <v>16</v>
      </c>
    </row>
    <row r="5" spans="1:3" x14ac:dyDescent="0.25">
      <c r="A5" s="6" t="s">
        <v>18</v>
      </c>
      <c r="B5" s="10" t="s">
        <v>15</v>
      </c>
      <c r="C5" s="10" t="s">
        <v>16</v>
      </c>
    </row>
    <row r="6" spans="1:3" x14ac:dyDescent="0.25">
      <c r="A6" s="6" t="s">
        <v>21</v>
      </c>
      <c r="B6" s="10" t="s">
        <v>19</v>
      </c>
      <c r="C6" s="10" t="s">
        <v>20</v>
      </c>
    </row>
    <row r="7" spans="1:3" x14ac:dyDescent="0.25">
      <c r="A7" s="6" t="s">
        <v>22</v>
      </c>
      <c r="B7" s="10" t="s">
        <v>10</v>
      </c>
      <c r="C7" s="10" t="s">
        <v>11</v>
      </c>
    </row>
    <row r="8" spans="1:3" x14ac:dyDescent="0.25">
      <c r="A8" s="6" t="s">
        <v>24</v>
      </c>
      <c r="B8" s="10" t="s">
        <v>23</v>
      </c>
      <c r="C8" s="10" t="s">
        <v>13</v>
      </c>
    </row>
    <row r="9" spans="1:3" x14ac:dyDescent="0.25">
      <c r="A9" s="6" t="s">
        <v>24</v>
      </c>
      <c r="B9" s="10" t="s">
        <v>23</v>
      </c>
      <c r="C9" s="10" t="s">
        <v>13</v>
      </c>
    </row>
    <row r="10" spans="1:3" x14ac:dyDescent="0.25">
      <c r="A10" s="6" t="s">
        <v>26</v>
      </c>
      <c r="B10" s="10" t="s">
        <v>25</v>
      </c>
      <c r="C10" s="10" t="s">
        <v>11</v>
      </c>
    </row>
    <row r="11" spans="1:3" x14ac:dyDescent="0.25">
      <c r="A11" s="6" t="s">
        <v>28</v>
      </c>
      <c r="B11" s="10" t="s">
        <v>27</v>
      </c>
      <c r="C11" s="10" t="s">
        <v>11</v>
      </c>
    </row>
    <row r="12" spans="1:3" x14ac:dyDescent="0.25">
      <c r="A12" s="6" t="s">
        <v>31</v>
      </c>
      <c r="B12" s="6" t="s">
        <v>29</v>
      </c>
      <c r="C12" s="10" t="s">
        <v>30</v>
      </c>
    </row>
    <row r="13" spans="1:3" x14ac:dyDescent="0.25">
      <c r="A13" s="6" t="s">
        <v>34</v>
      </c>
      <c r="B13" s="10" t="s">
        <v>32</v>
      </c>
      <c r="C13" s="10" t="s">
        <v>33</v>
      </c>
    </row>
    <row r="14" spans="1:3" x14ac:dyDescent="0.25">
      <c r="A14" s="6" t="s">
        <v>36</v>
      </c>
      <c r="B14" s="6" t="s">
        <v>35</v>
      </c>
      <c r="C14" s="6" t="s">
        <v>13</v>
      </c>
    </row>
    <row r="15" spans="1:3" x14ac:dyDescent="0.25">
      <c r="A15" s="6" t="s">
        <v>37</v>
      </c>
      <c r="B15" s="10" t="s">
        <v>15</v>
      </c>
      <c r="C15" s="10" t="s">
        <v>16</v>
      </c>
    </row>
    <row r="16" spans="1:3" x14ac:dyDescent="0.25">
      <c r="A16" s="6" t="s">
        <v>39</v>
      </c>
      <c r="B16" s="10" t="s">
        <v>38</v>
      </c>
      <c r="C16" s="10" t="s">
        <v>13</v>
      </c>
    </row>
    <row r="17" spans="1:3" x14ac:dyDescent="0.25">
      <c r="A17" s="6" t="s">
        <v>40</v>
      </c>
      <c r="B17" s="10" t="s">
        <v>10</v>
      </c>
      <c r="C17" s="10" t="s">
        <v>11</v>
      </c>
    </row>
    <row r="18" spans="1:3" x14ac:dyDescent="0.25">
      <c r="A18" s="6" t="s">
        <v>42</v>
      </c>
      <c r="B18" s="6" t="s">
        <v>41</v>
      </c>
      <c r="C18" s="6" t="s">
        <v>11</v>
      </c>
    </row>
    <row r="19" spans="1:3" x14ac:dyDescent="0.25">
      <c r="A19" s="6" t="s">
        <v>45</v>
      </c>
      <c r="B19" s="10" t="s">
        <v>43</v>
      </c>
      <c r="C19" s="10" t="s">
        <v>44</v>
      </c>
    </row>
    <row r="20" spans="1:3" x14ac:dyDescent="0.25">
      <c r="A20" s="6" t="s">
        <v>46</v>
      </c>
      <c r="B20" s="10" t="s">
        <v>10</v>
      </c>
      <c r="C20" s="10" t="s">
        <v>11</v>
      </c>
    </row>
    <row r="21" spans="1:3" x14ac:dyDescent="0.25">
      <c r="A21" s="6" t="s">
        <v>48</v>
      </c>
      <c r="B21" s="10" t="s">
        <v>47</v>
      </c>
      <c r="C21" s="10" t="s">
        <v>11</v>
      </c>
    </row>
    <row r="22" spans="1:3" x14ac:dyDescent="0.25">
      <c r="A22" s="6" t="s">
        <v>49</v>
      </c>
      <c r="B22" s="10" t="s">
        <v>25</v>
      </c>
      <c r="C22" s="10" t="s">
        <v>11</v>
      </c>
    </row>
    <row r="23" spans="1:3" x14ac:dyDescent="0.25">
      <c r="A23" s="6" t="s">
        <v>50</v>
      </c>
      <c r="B23" s="10" t="s">
        <v>25</v>
      </c>
      <c r="C23" s="10" t="s">
        <v>11</v>
      </c>
    </row>
    <row r="24" spans="1:3" x14ac:dyDescent="0.25">
      <c r="A24" s="6" t="s">
        <v>51</v>
      </c>
      <c r="B24" s="10" t="s">
        <v>10</v>
      </c>
      <c r="C24" s="10" t="s">
        <v>11</v>
      </c>
    </row>
    <row r="25" spans="1:3" x14ac:dyDescent="0.25">
      <c r="A25" s="6" t="s">
        <v>53</v>
      </c>
      <c r="B25" s="10" t="s">
        <v>52</v>
      </c>
      <c r="C25" s="10" t="s">
        <v>30</v>
      </c>
    </row>
    <row r="26" spans="1:3" x14ac:dyDescent="0.25">
      <c r="A26" s="6" t="s">
        <v>54</v>
      </c>
      <c r="B26" s="10" t="s">
        <v>15</v>
      </c>
      <c r="C26" s="10" t="s">
        <v>16</v>
      </c>
    </row>
    <row r="27" spans="1:3" x14ac:dyDescent="0.25">
      <c r="A27" s="6" t="s">
        <v>56</v>
      </c>
      <c r="B27" s="10" t="s">
        <v>55</v>
      </c>
      <c r="C27" s="10" t="s">
        <v>11</v>
      </c>
    </row>
    <row r="28" spans="1:3" x14ac:dyDescent="0.25">
      <c r="A28" s="6" t="s">
        <v>59</v>
      </c>
      <c r="B28" s="10" t="s">
        <v>57</v>
      </c>
      <c r="C28" s="10" t="s">
        <v>58</v>
      </c>
    </row>
    <row r="29" spans="1:3" x14ac:dyDescent="0.25">
      <c r="A29" s="6" t="s">
        <v>59</v>
      </c>
      <c r="B29" s="10" t="s">
        <v>60</v>
      </c>
      <c r="C29" s="10" t="s">
        <v>61</v>
      </c>
    </row>
    <row r="30" spans="1:3" x14ac:dyDescent="0.25">
      <c r="A30" s="6" t="s">
        <v>59</v>
      </c>
      <c r="B30" s="6" t="s">
        <v>62</v>
      </c>
      <c r="C30" s="6" t="s">
        <v>63</v>
      </c>
    </row>
    <row r="31" spans="1:3" x14ac:dyDescent="0.25">
      <c r="A31" s="6" t="s">
        <v>64</v>
      </c>
      <c r="B31" s="10" t="s">
        <v>10</v>
      </c>
      <c r="C31" s="10" t="s">
        <v>11</v>
      </c>
    </row>
    <row r="32" spans="1:3" x14ac:dyDescent="0.25">
      <c r="A32" s="6" t="s">
        <v>66</v>
      </c>
      <c r="B32" s="10" t="s">
        <v>65</v>
      </c>
      <c r="C32" s="10" t="s">
        <v>9</v>
      </c>
    </row>
    <row r="33" spans="1:3" x14ac:dyDescent="0.25">
      <c r="A33" s="6" t="s">
        <v>68</v>
      </c>
      <c r="B33" s="6" t="s">
        <v>67</v>
      </c>
      <c r="C33" s="6" t="s">
        <v>9</v>
      </c>
    </row>
    <row r="34" spans="1:3" x14ac:dyDescent="0.25">
      <c r="A34" s="6" t="s">
        <v>69</v>
      </c>
      <c r="B34" s="10" t="s">
        <v>47</v>
      </c>
      <c r="C34" s="10" t="s">
        <v>11</v>
      </c>
    </row>
    <row r="35" spans="1:3" x14ac:dyDescent="0.25">
      <c r="A35" s="6" t="s">
        <v>71</v>
      </c>
      <c r="B35" s="6" t="s">
        <v>70</v>
      </c>
      <c r="C35" s="6" t="s">
        <v>11</v>
      </c>
    </row>
    <row r="36" spans="1:3" x14ac:dyDescent="0.25">
      <c r="A36" s="6" t="s">
        <v>73</v>
      </c>
      <c r="B36" s="6" t="s">
        <v>72</v>
      </c>
      <c r="C36" s="6" t="s">
        <v>9</v>
      </c>
    </row>
    <row r="37" spans="1:3" x14ac:dyDescent="0.25">
      <c r="A37" s="6" t="s">
        <v>73</v>
      </c>
      <c r="B37" s="10" t="s">
        <v>74</v>
      </c>
      <c r="C37" s="10" t="s">
        <v>11</v>
      </c>
    </row>
    <row r="38" spans="1:3" x14ac:dyDescent="0.25">
      <c r="A38" s="6" t="s">
        <v>76</v>
      </c>
      <c r="B38" s="10" t="s">
        <v>75</v>
      </c>
      <c r="C38" s="10" t="s">
        <v>44</v>
      </c>
    </row>
    <row r="39" spans="1:3" x14ac:dyDescent="0.25">
      <c r="A39" s="6" t="s">
        <v>76</v>
      </c>
      <c r="B39" s="10" t="s">
        <v>75</v>
      </c>
      <c r="C39" s="10" t="s">
        <v>44</v>
      </c>
    </row>
    <row r="40" spans="1:3" x14ac:dyDescent="0.25">
      <c r="A40" s="6" t="s">
        <v>78</v>
      </c>
      <c r="B40" s="10" t="s">
        <v>77</v>
      </c>
      <c r="C40" s="10" t="s">
        <v>11</v>
      </c>
    </row>
    <row r="41" spans="1:3" x14ac:dyDescent="0.25">
      <c r="A41" s="6" t="s">
        <v>79</v>
      </c>
      <c r="B41" s="10" t="s">
        <v>55</v>
      </c>
      <c r="C41" s="10" t="s">
        <v>44</v>
      </c>
    </row>
    <row r="42" spans="1:3" x14ac:dyDescent="0.25">
      <c r="A42" s="6" t="s">
        <v>81</v>
      </c>
      <c r="B42" s="10" t="s">
        <v>80</v>
      </c>
      <c r="C42" s="10" t="s">
        <v>30</v>
      </c>
    </row>
    <row r="43" spans="1:3" x14ac:dyDescent="0.25">
      <c r="A43" s="6" t="s">
        <v>82</v>
      </c>
      <c r="B43" s="10" t="s">
        <v>15</v>
      </c>
      <c r="C43" s="10" t="s">
        <v>16</v>
      </c>
    </row>
    <row r="44" spans="1:3" x14ac:dyDescent="0.25">
      <c r="A44" s="6" t="s">
        <v>83</v>
      </c>
      <c r="B44" s="10" t="s">
        <v>77</v>
      </c>
      <c r="C44" s="10" t="s">
        <v>11</v>
      </c>
    </row>
    <row r="45" spans="1:3" x14ac:dyDescent="0.25">
      <c r="A45" s="6" t="s">
        <v>85</v>
      </c>
      <c r="B45" s="10" t="s">
        <v>84</v>
      </c>
      <c r="C45" s="10" t="s">
        <v>13</v>
      </c>
    </row>
    <row r="46" spans="1:3" x14ac:dyDescent="0.25">
      <c r="A46" s="6" t="s">
        <v>86</v>
      </c>
      <c r="B46" s="10" t="s">
        <v>25</v>
      </c>
      <c r="C46" s="10" t="s">
        <v>11</v>
      </c>
    </row>
    <row r="47" spans="1:3" x14ac:dyDescent="0.25">
      <c r="A47" s="6" t="s">
        <v>88</v>
      </c>
      <c r="B47" s="10" t="s">
        <v>87</v>
      </c>
      <c r="C47" s="10" t="s">
        <v>11</v>
      </c>
    </row>
    <row r="48" spans="1:3" x14ac:dyDescent="0.25">
      <c r="A48" s="6" t="s">
        <v>88</v>
      </c>
      <c r="B48" s="10" t="s">
        <v>87</v>
      </c>
      <c r="C48" s="10" t="s">
        <v>11</v>
      </c>
    </row>
    <row r="49" spans="1:3" x14ac:dyDescent="0.25">
      <c r="A49" s="6" t="s">
        <v>90</v>
      </c>
      <c r="B49" s="10" t="s">
        <v>89</v>
      </c>
      <c r="C49" s="10" t="s">
        <v>44</v>
      </c>
    </row>
    <row r="50" spans="1:3" x14ac:dyDescent="0.25">
      <c r="A50" s="6" t="s">
        <v>92</v>
      </c>
      <c r="B50" s="10" t="s">
        <v>91</v>
      </c>
      <c r="C50" s="10" t="s">
        <v>11</v>
      </c>
    </row>
    <row r="51" spans="1:3" x14ac:dyDescent="0.25">
      <c r="A51" s="6" t="s">
        <v>94</v>
      </c>
      <c r="B51" s="10" t="s">
        <v>93</v>
      </c>
      <c r="C51" s="10" t="s">
        <v>44</v>
      </c>
    </row>
    <row r="52" spans="1:3" x14ac:dyDescent="0.25">
      <c r="A52" s="6" t="s">
        <v>94</v>
      </c>
      <c r="B52" s="10" t="s">
        <v>93</v>
      </c>
      <c r="C52" s="10" t="s">
        <v>44</v>
      </c>
    </row>
    <row r="53" spans="1:3" x14ac:dyDescent="0.25">
      <c r="A53" s="6" t="s">
        <v>96</v>
      </c>
      <c r="B53" s="10" t="s">
        <v>95</v>
      </c>
      <c r="C53" s="10" t="s">
        <v>61</v>
      </c>
    </row>
    <row r="54" spans="1:3" x14ac:dyDescent="0.25">
      <c r="A54" s="6" t="s">
        <v>97</v>
      </c>
      <c r="B54" s="10" t="s">
        <v>19</v>
      </c>
      <c r="C54" s="10" t="s">
        <v>20</v>
      </c>
    </row>
    <row r="55" spans="1:3" x14ac:dyDescent="0.25">
      <c r="A55" s="6" t="s">
        <v>100</v>
      </c>
      <c r="B55" s="10" t="s">
        <v>98</v>
      </c>
      <c r="C55" s="10" t="s">
        <v>99</v>
      </c>
    </row>
    <row r="56" spans="1:3" x14ac:dyDescent="0.25">
      <c r="A56" s="6" t="s">
        <v>102</v>
      </c>
      <c r="B56" s="6" t="s">
        <v>101</v>
      </c>
      <c r="C56" s="6" t="s">
        <v>13</v>
      </c>
    </row>
    <row r="57" spans="1:3" x14ac:dyDescent="0.25">
      <c r="A57" s="6" t="s">
        <v>103</v>
      </c>
      <c r="B57" s="6" t="s">
        <v>101</v>
      </c>
      <c r="C57" s="6" t="s">
        <v>13</v>
      </c>
    </row>
    <row r="58" spans="1:3" x14ac:dyDescent="0.25">
      <c r="A58" s="6" t="s">
        <v>105</v>
      </c>
      <c r="B58" s="10" t="s">
        <v>104</v>
      </c>
      <c r="C58" s="10" t="s">
        <v>11</v>
      </c>
    </row>
    <row r="59" spans="1:3" x14ac:dyDescent="0.25">
      <c r="A59" s="6" t="s">
        <v>108</v>
      </c>
      <c r="B59" s="10" t="s">
        <v>106</v>
      </c>
      <c r="C59" s="10" t="s">
        <v>107</v>
      </c>
    </row>
    <row r="60" spans="1:3" x14ac:dyDescent="0.25">
      <c r="A60" s="6" t="s">
        <v>110</v>
      </c>
      <c r="B60" s="10" t="s">
        <v>109</v>
      </c>
      <c r="C60" s="10" t="s">
        <v>9</v>
      </c>
    </row>
    <row r="61" spans="1:3" x14ac:dyDescent="0.25">
      <c r="A61" s="6" t="s">
        <v>111</v>
      </c>
      <c r="B61" s="10" t="s">
        <v>25</v>
      </c>
      <c r="C61" s="10" t="s">
        <v>11</v>
      </c>
    </row>
    <row r="62" spans="1:3" x14ac:dyDescent="0.25">
      <c r="A62" s="6" t="s">
        <v>111</v>
      </c>
      <c r="B62" s="10" t="s">
        <v>25</v>
      </c>
      <c r="C62" s="10" t="s">
        <v>11</v>
      </c>
    </row>
    <row r="63" spans="1:3" x14ac:dyDescent="0.25">
      <c r="A63" s="6" t="s">
        <v>112</v>
      </c>
      <c r="B63" s="10" t="s">
        <v>25</v>
      </c>
      <c r="C63" s="10" t="s">
        <v>11</v>
      </c>
    </row>
    <row r="64" spans="1:3" x14ac:dyDescent="0.25">
      <c r="A64" s="6" t="s">
        <v>112</v>
      </c>
      <c r="B64" s="10" t="s">
        <v>25</v>
      </c>
      <c r="C64" s="10" t="s">
        <v>11</v>
      </c>
    </row>
    <row r="65" spans="1:3" x14ac:dyDescent="0.25">
      <c r="A65" s="6" t="s">
        <v>113</v>
      </c>
      <c r="B65" s="6" t="s">
        <v>10</v>
      </c>
      <c r="C65" s="6" t="s">
        <v>11</v>
      </c>
    </row>
    <row r="66" spans="1:3" x14ac:dyDescent="0.25">
      <c r="A66" s="6" t="s">
        <v>115</v>
      </c>
      <c r="B66" s="6" t="s">
        <v>114</v>
      </c>
      <c r="C66" s="6" t="s">
        <v>11</v>
      </c>
    </row>
    <row r="67" spans="1:3" x14ac:dyDescent="0.25">
      <c r="A67" s="6" t="s">
        <v>116</v>
      </c>
      <c r="B67" s="10" t="s">
        <v>10</v>
      </c>
      <c r="C67" s="10" t="s">
        <v>11</v>
      </c>
    </row>
    <row r="68" spans="1:3" x14ac:dyDescent="0.25">
      <c r="A68" s="6" t="s">
        <v>118</v>
      </c>
      <c r="B68" s="6" t="s">
        <v>117</v>
      </c>
      <c r="C68" s="6" t="s">
        <v>11</v>
      </c>
    </row>
    <row r="69" spans="1:3" x14ac:dyDescent="0.25">
      <c r="A69" s="6" t="s">
        <v>120</v>
      </c>
      <c r="B69" s="10" t="s">
        <v>119</v>
      </c>
      <c r="C69" s="10" t="s">
        <v>13</v>
      </c>
    </row>
    <row r="70" spans="1:3" x14ac:dyDescent="0.25">
      <c r="A70" s="6" t="s">
        <v>122</v>
      </c>
      <c r="B70" s="10" t="s">
        <v>121</v>
      </c>
      <c r="C70" s="10" t="s">
        <v>11</v>
      </c>
    </row>
    <row r="71" spans="1:3" x14ac:dyDescent="0.25">
      <c r="A71" s="6" t="s">
        <v>124</v>
      </c>
      <c r="B71" s="10" t="s">
        <v>43</v>
      </c>
      <c r="C71" s="10" t="s">
        <v>123</v>
      </c>
    </row>
    <row r="72" spans="1:3" x14ac:dyDescent="0.25">
      <c r="A72" s="6" t="s">
        <v>125</v>
      </c>
      <c r="B72" s="10" t="s">
        <v>10</v>
      </c>
      <c r="C72" s="10" t="s">
        <v>11</v>
      </c>
    </row>
    <row r="73" spans="1:3" x14ac:dyDescent="0.25">
      <c r="A73" s="6" t="s">
        <v>126</v>
      </c>
      <c r="B73" s="6" t="s">
        <v>10</v>
      </c>
      <c r="C73" s="6" t="s">
        <v>11</v>
      </c>
    </row>
    <row r="74" spans="1:3" x14ac:dyDescent="0.25">
      <c r="A74" s="6" t="s">
        <v>129</v>
      </c>
      <c r="B74" s="6" t="s">
        <v>127</v>
      </c>
      <c r="C74" s="6" t="s">
        <v>128</v>
      </c>
    </row>
    <row r="75" spans="1:3" x14ac:dyDescent="0.25">
      <c r="A75" s="6" t="s">
        <v>132</v>
      </c>
      <c r="B75" s="6" t="s">
        <v>130</v>
      </c>
      <c r="C75" s="6" t="s">
        <v>131</v>
      </c>
    </row>
    <row r="76" spans="1:3" x14ac:dyDescent="0.25">
      <c r="A76" s="6" t="s">
        <v>134</v>
      </c>
      <c r="B76" s="10" t="s">
        <v>133</v>
      </c>
      <c r="C76" s="10" t="s">
        <v>11</v>
      </c>
    </row>
    <row r="77" spans="1:3" x14ac:dyDescent="0.25">
      <c r="A77" s="6" t="s">
        <v>134</v>
      </c>
      <c r="B77" s="10" t="s">
        <v>133</v>
      </c>
      <c r="C77" s="10" t="s">
        <v>11</v>
      </c>
    </row>
    <row r="78" spans="1:3" x14ac:dyDescent="0.25">
      <c r="A78" s="6" t="s">
        <v>135</v>
      </c>
      <c r="B78" s="10" t="s">
        <v>15</v>
      </c>
      <c r="C78" s="10" t="s">
        <v>16</v>
      </c>
    </row>
    <row r="79" spans="1:3" x14ac:dyDescent="0.25">
      <c r="A79" s="6" t="s">
        <v>136</v>
      </c>
      <c r="B79" s="6" t="s">
        <v>10</v>
      </c>
      <c r="C79" s="6" t="s">
        <v>11</v>
      </c>
    </row>
    <row r="80" spans="1:3" x14ac:dyDescent="0.25">
      <c r="A80" s="6" t="s">
        <v>138</v>
      </c>
      <c r="B80" s="6" t="s">
        <v>137</v>
      </c>
      <c r="C80" s="6" t="s">
        <v>44</v>
      </c>
    </row>
    <row r="81" spans="1:3" x14ac:dyDescent="0.25">
      <c r="A81" s="6" t="s">
        <v>139</v>
      </c>
      <c r="B81" s="10" t="s">
        <v>25</v>
      </c>
      <c r="C81" s="10" t="s">
        <v>11</v>
      </c>
    </row>
    <row r="82" spans="1:3" x14ac:dyDescent="0.25">
      <c r="A82" s="6" t="s">
        <v>142</v>
      </c>
      <c r="B82" s="6" t="s">
        <v>140</v>
      </c>
      <c r="C82" s="6" t="s">
        <v>141</v>
      </c>
    </row>
    <row r="83" spans="1:3" x14ac:dyDescent="0.25">
      <c r="A83" s="6" t="s">
        <v>143</v>
      </c>
      <c r="B83" s="10" t="s">
        <v>25</v>
      </c>
      <c r="C83" s="10" t="s">
        <v>11</v>
      </c>
    </row>
    <row r="84" spans="1:3" x14ac:dyDescent="0.25">
      <c r="A84" s="6" t="s">
        <v>145</v>
      </c>
      <c r="B84" s="10" t="s">
        <v>43</v>
      </c>
      <c r="C84" s="6" t="s">
        <v>144</v>
      </c>
    </row>
    <row r="85" spans="1:3" x14ac:dyDescent="0.25">
      <c r="A85" s="6" t="s">
        <v>146</v>
      </c>
      <c r="B85" s="10" t="s">
        <v>15</v>
      </c>
      <c r="C85" s="10" t="s">
        <v>16</v>
      </c>
    </row>
    <row r="86" spans="1:3" x14ac:dyDescent="0.25">
      <c r="A86" s="6" t="s">
        <v>147</v>
      </c>
      <c r="B86" s="6" t="s">
        <v>117</v>
      </c>
      <c r="C86" s="6" t="s">
        <v>11</v>
      </c>
    </row>
    <row r="87" spans="1:3" x14ac:dyDescent="0.25">
      <c r="A87" s="6" t="s">
        <v>148</v>
      </c>
      <c r="B87" s="10" t="s">
        <v>25</v>
      </c>
      <c r="C87" s="10" t="s">
        <v>11</v>
      </c>
    </row>
    <row r="88" spans="1:3" x14ac:dyDescent="0.25">
      <c r="A88" s="6" t="s">
        <v>149</v>
      </c>
      <c r="B88" s="10" t="s">
        <v>72</v>
      </c>
      <c r="C88" s="10" t="s">
        <v>13</v>
      </c>
    </row>
    <row r="89" spans="1:3" x14ac:dyDescent="0.25">
      <c r="A89" s="6" t="s">
        <v>150</v>
      </c>
      <c r="B89" s="6" t="s">
        <v>117</v>
      </c>
      <c r="C89" s="6" t="s">
        <v>11</v>
      </c>
    </row>
    <row r="90" spans="1:3" x14ac:dyDescent="0.25">
      <c r="A90" s="6" t="s">
        <v>152</v>
      </c>
      <c r="B90" s="6" t="s">
        <v>151</v>
      </c>
      <c r="C90" s="6" t="s">
        <v>9</v>
      </c>
    </row>
    <row r="91" spans="1:3" x14ac:dyDescent="0.25">
      <c r="A91" s="6" t="s">
        <v>155</v>
      </c>
      <c r="B91" s="6" t="s">
        <v>153</v>
      </c>
      <c r="C91" s="6" t="s">
        <v>154</v>
      </c>
    </row>
    <row r="92" spans="1:3" x14ac:dyDescent="0.25">
      <c r="A92" s="6" t="s">
        <v>157</v>
      </c>
      <c r="B92" s="10" t="s">
        <v>156</v>
      </c>
      <c r="C92" s="10" t="s">
        <v>11</v>
      </c>
    </row>
    <row r="93" spans="1:3" x14ac:dyDescent="0.25">
      <c r="A93" s="6" t="s">
        <v>159</v>
      </c>
      <c r="B93" s="10" t="s">
        <v>158</v>
      </c>
      <c r="C93" s="6" t="s">
        <v>11</v>
      </c>
    </row>
    <row r="94" spans="1:3" x14ac:dyDescent="0.25">
      <c r="A94" s="6" t="s">
        <v>159</v>
      </c>
      <c r="B94" s="10" t="s">
        <v>160</v>
      </c>
      <c r="C94" s="10" t="s">
        <v>44</v>
      </c>
    </row>
    <row r="95" spans="1:3" x14ac:dyDescent="0.25">
      <c r="A95" s="6" t="s">
        <v>161</v>
      </c>
      <c r="B95" s="10" t="s">
        <v>72</v>
      </c>
      <c r="C95" s="10" t="s">
        <v>13</v>
      </c>
    </row>
    <row r="96" spans="1:3" x14ac:dyDescent="0.25">
      <c r="A96" s="6" t="s">
        <v>162</v>
      </c>
      <c r="B96" s="6" t="s">
        <v>60</v>
      </c>
      <c r="C96" s="6" t="s">
        <v>61</v>
      </c>
    </row>
    <row r="97" spans="1:3" x14ac:dyDescent="0.25">
      <c r="A97" s="6" t="s">
        <v>163</v>
      </c>
      <c r="B97" s="10" t="s">
        <v>10</v>
      </c>
      <c r="C97" s="10" t="s">
        <v>11</v>
      </c>
    </row>
    <row r="98" spans="1:3" x14ac:dyDescent="0.25">
      <c r="A98" s="6" t="s">
        <v>165</v>
      </c>
      <c r="B98" s="10" t="s">
        <v>164</v>
      </c>
      <c r="C98" s="10" t="s">
        <v>11</v>
      </c>
    </row>
    <row r="99" spans="1:3" x14ac:dyDescent="0.25">
      <c r="A99" s="6" t="s">
        <v>166</v>
      </c>
      <c r="B99" s="10" t="s">
        <v>158</v>
      </c>
      <c r="C99" s="10" t="s">
        <v>11</v>
      </c>
    </row>
    <row r="100" spans="1:3" x14ac:dyDescent="0.25">
      <c r="A100" s="6" t="s">
        <v>166</v>
      </c>
      <c r="B100" s="10" t="s">
        <v>10</v>
      </c>
      <c r="C100" s="10" t="s">
        <v>11</v>
      </c>
    </row>
    <row r="101" spans="1:3" x14ac:dyDescent="0.25">
      <c r="A101" s="6" t="s">
        <v>167</v>
      </c>
      <c r="B101" s="10" t="s">
        <v>158</v>
      </c>
      <c r="C101" s="10" t="s">
        <v>11</v>
      </c>
    </row>
    <row r="102" spans="1:3" x14ac:dyDescent="0.25">
      <c r="A102" s="6" t="s">
        <v>169</v>
      </c>
      <c r="B102" s="10" t="s">
        <v>168</v>
      </c>
      <c r="C102" s="10" t="s">
        <v>9</v>
      </c>
    </row>
    <row r="103" spans="1:3" x14ac:dyDescent="0.25">
      <c r="A103" s="6" t="s">
        <v>170</v>
      </c>
      <c r="B103" s="10" t="s">
        <v>10</v>
      </c>
      <c r="C103" s="10" t="s">
        <v>11</v>
      </c>
    </row>
    <row r="104" spans="1:3" x14ac:dyDescent="0.25">
      <c r="A104" s="6" t="s">
        <v>172</v>
      </c>
      <c r="B104" s="6" t="s">
        <v>171</v>
      </c>
      <c r="C104" s="6" t="s">
        <v>11</v>
      </c>
    </row>
    <row r="105" spans="1:3" x14ac:dyDescent="0.25">
      <c r="A105" s="6" t="s">
        <v>173</v>
      </c>
      <c r="B105" s="10" t="s">
        <v>25</v>
      </c>
      <c r="C105" s="10" t="s">
        <v>11</v>
      </c>
    </row>
    <row r="106" spans="1:3" x14ac:dyDescent="0.25">
      <c r="A106" s="6" t="s">
        <v>174</v>
      </c>
      <c r="B106" s="6" t="s">
        <v>25</v>
      </c>
      <c r="C106" s="6" t="s">
        <v>11</v>
      </c>
    </row>
    <row r="107" spans="1:3" x14ac:dyDescent="0.25">
      <c r="A107" s="6" t="s">
        <v>177</v>
      </c>
      <c r="B107" s="10" t="s">
        <v>175</v>
      </c>
      <c r="C107" s="10" t="s">
        <v>176</v>
      </c>
    </row>
    <row r="108" spans="1:3" x14ac:dyDescent="0.25">
      <c r="A108" s="6" t="s">
        <v>179</v>
      </c>
      <c r="B108" s="10" t="s">
        <v>178</v>
      </c>
      <c r="C108" s="10" t="s">
        <v>30</v>
      </c>
    </row>
    <row r="109" spans="1:3" x14ac:dyDescent="0.25">
      <c r="A109" s="6" t="s">
        <v>182</v>
      </c>
      <c r="B109" s="10" t="s">
        <v>180</v>
      </c>
      <c r="C109" s="10" t="s">
        <v>181</v>
      </c>
    </row>
    <row r="110" spans="1:3" x14ac:dyDescent="0.25">
      <c r="A110" s="6" t="s">
        <v>184</v>
      </c>
      <c r="B110" s="6" t="s">
        <v>183</v>
      </c>
      <c r="C110" s="6" t="s">
        <v>9</v>
      </c>
    </row>
    <row r="111" spans="1:3" x14ac:dyDescent="0.25">
      <c r="A111" s="6" t="s">
        <v>185</v>
      </c>
      <c r="B111" s="6" t="s">
        <v>10</v>
      </c>
      <c r="C111" s="10" t="s">
        <v>11</v>
      </c>
    </row>
    <row r="112" spans="1:3" x14ac:dyDescent="0.25">
      <c r="A112" s="6" t="s">
        <v>187</v>
      </c>
      <c r="B112" s="10" t="s">
        <v>186</v>
      </c>
      <c r="C112" s="10" t="s">
        <v>58</v>
      </c>
    </row>
    <row r="113" spans="1:3" x14ac:dyDescent="0.25">
      <c r="A113" s="6" t="s">
        <v>187</v>
      </c>
      <c r="B113" s="10" t="s">
        <v>188</v>
      </c>
      <c r="C113" s="10" t="s">
        <v>189</v>
      </c>
    </row>
    <row r="114" spans="1:3" x14ac:dyDescent="0.25">
      <c r="A114" s="6" t="s">
        <v>187</v>
      </c>
      <c r="B114" s="10" t="s">
        <v>188</v>
      </c>
      <c r="C114" s="10" t="s">
        <v>190</v>
      </c>
    </row>
    <row r="115" spans="1:3" x14ac:dyDescent="0.25">
      <c r="A115" s="6" t="s">
        <v>187</v>
      </c>
      <c r="B115" s="10" t="s">
        <v>191</v>
      </c>
      <c r="C115" s="10" t="s">
        <v>11</v>
      </c>
    </row>
    <row r="116" spans="1:3" x14ac:dyDescent="0.25">
      <c r="A116" s="6" t="s">
        <v>187</v>
      </c>
      <c r="B116" s="10" t="s">
        <v>188</v>
      </c>
      <c r="C116" s="10" t="s">
        <v>190</v>
      </c>
    </row>
    <row r="117" spans="1:3" x14ac:dyDescent="0.25">
      <c r="A117" s="6" t="s">
        <v>187</v>
      </c>
      <c r="B117" s="10" t="s">
        <v>192</v>
      </c>
      <c r="C117" s="10" t="s">
        <v>193</v>
      </c>
    </row>
    <row r="118" spans="1:3" x14ac:dyDescent="0.25">
      <c r="A118" s="6" t="s">
        <v>187</v>
      </c>
      <c r="B118" s="10" t="s">
        <v>191</v>
      </c>
      <c r="C118" s="10" t="s">
        <v>11</v>
      </c>
    </row>
    <row r="119" spans="1:3" x14ac:dyDescent="0.25">
      <c r="A119" s="6" t="s">
        <v>187</v>
      </c>
      <c r="B119" s="10" t="s">
        <v>194</v>
      </c>
      <c r="C119" s="10" t="s">
        <v>13</v>
      </c>
    </row>
    <row r="120" spans="1:3" x14ac:dyDescent="0.25">
      <c r="A120" s="6" t="s">
        <v>187</v>
      </c>
      <c r="B120" s="10" t="s">
        <v>195</v>
      </c>
      <c r="C120" s="10" t="s">
        <v>196</v>
      </c>
    </row>
    <row r="121" spans="1:3" x14ac:dyDescent="0.25">
      <c r="A121" s="6" t="s">
        <v>187</v>
      </c>
      <c r="B121" s="10" t="s">
        <v>197</v>
      </c>
      <c r="C121" s="10" t="s">
        <v>44</v>
      </c>
    </row>
    <row r="122" spans="1:3" x14ac:dyDescent="0.25">
      <c r="A122" s="6" t="s">
        <v>187</v>
      </c>
      <c r="B122" s="10" t="s">
        <v>198</v>
      </c>
      <c r="C122" s="10" t="s">
        <v>199</v>
      </c>
    </row>
    <row r="123" spans="1:3" x14ac:dyDescent="0.25">
      <c r="A123" s="6" t="s">
        <v>187</v>
      </c>
      <c r="B123" s="10" t="s">
        <v>200</v>
      </c>
      <c r="C123" s="10" t="s">
        <v>44</v>
      </c>
    </row>
    <row r="124" spans="1:3" x14ac:dyDescent="0.25">
      <c r="A124" s="6" t="s">
        <v>187</v>
      </c>
      <c r="B124" s="10" t="s">
        <v>201</v>
      </c>
      <c r="C124" s="10" t="s">
        <v>58</v>
      </c>
    </row>
    <row r="125" spans="1:3" x14ac:dyDescent="0.25">
      <c r="A125" s="6" t="s">
        <v>187</v>
      </c>
      <c r="B125" s="6" t="s">
        <v>202</v>
      </c>
      <c r="C125" s="6" t="s">
        <v>199</v>
      </c>
    </row>
    <row r="126" spans="1:3" x14ac:dyDescent="0.25">
      <c r="A126" s="6" t="s">
        <v>205</v>
      </c>
      <c r="B126" s="10" t="s">
        <v>203</v>
      </c>
      <c r="C126" s="10" t="s">
        <v>204</v>
      </c>
    </row>
    <row r="127" spans="1:3" x14ac:dyDescent="0.25">
      <c r="A127" s="6" t="s">
        <v>207</v>
      </c>
      <c r="B127" s="6" t="s">
        <v>206</v>
      </c>
      <c r="C127" s="6" t="s">
        <v>30</v>
      </c>
    </row>
    <row r="128" spans="1:3" x14ac:dyDescent="0.25">
      <c r="A128" s="6" t="s">
        <v>207</v>
      </c>
      <c r="B128" s="6" t="s">
        <v>208</v>
      </c>
      <c r="C128" s="6" t="s">
        <v>209</v>
      </c>
    </row>
    <row r="129" spans="1:3" x14ac:dyDescent="0.25">
      <c r="A129" s="6" t="s">
        <v>207</v>
      </c>
      <c r="B129" s="10" t="s">
        <v>210</v>
      </c>
      <c r="C129" s="10" t="s">
        <v>63</v>
      </c>
    </row>
    <row r="130" spans="1:3" x14ac:dyDescent="0.25">
      <c r="A130" s="6" t="s">
        <v>211</v>
      </c>
      <c r="B130" s="10" t="s">
        <v>15</v>
      </c>
      <c r="C130" s="10" t="s">
        <v>16</v>
      </c>
    </row>
    <row r="131" spans="1:3" x14ac:dyDescent="0.25">
      <c r="A131" s="6" t="s">
        <v>213</v>
      </c>
      <c r="B131" s="10" t="s">
        <v>212</v>
      </c>
      <c r="C131" s="10" t="s">
        <v>44</v>
      </c>
    </row>
    <row r="132" spans="1:3" x14ac:dyDescent="0.25">
      <c r="A132" s="6" t="s">
        <v>215</v>
      </c>
      <c r="B132" s="10" t="s">
        <v>214</v>
      </c>
      <c r="C132" s="10" t="s">
        <v>11</v>
      </c>
    </row>
    <row r="133" spans="1:3" x14ac:dyDescent="0.25">
      <c r="A133" s="6" t="s">
        <v>217</v>
      </c>
      <c r="B133" s="10" t="s">
        <v>216</v>
      </c>
      <c r="C133" s="10" t="s">
        <v>193</v>
      </c>
    </row>
    <row r="134" spans="1:3" x14ac:dyDescent="0.25">
      <c r="A134" s="6" t="s">
        <v>218</v>
      </c>
      <c r="B134" s="10" t="s">
        <v>10</v>
      </c>
      <c r="C134" s="10" t="s">
        <v>11</v>
      </c>
    </row>
    <row r="135" spans="1:3" x14ac:dyDescent="0.25">
      <c r="A135" s="6" t="s">
        <v>219</v>
      </c>
      <c r="B135" s="6" t="s">
        <v>10</v>
      </c>
      <c r="C135" s="10" t="s">
        <v>11</v>
      </c>
    </row>
    <row r="136" spans="1:3" x14ac:dyDescent="0.25">
      <c r="A136" s="6" t="s">
        <v>221</v>
      </c>
      <c r="B136" s="10" t="s">
        <v>220</v>
      </c>
      <c r="C136" s="10" t="s">
        <v>13</v>
      </c>
    </row>
    <row r="137" spans="1:3" x14ac:dyDescent="0.25">
      <c r="A137" s="6" t="s">
        <v>223</v>
      </c>
      <c r="B137" s="6" t="s">
        <v>222</v>
      </c>
      <c r="C137" s="6" t="s">
        <v>13</v>
      </c>
    </row>
    <row r="138" spans="1:3" x14ac:dyDescent="0.25">
      <c r="A138" s="6" t="s">
        <v>224</v>
      </c>
      <c r="B138" s="6" t="s">
        <v>117</v>
      </c>
      <c r="C138" s="6" t="s">
        <v>11</v>
      </c>
    </row>
    <row r="139" spans="1:3" x14ac:dyDescent="0.25">
      <c r="A139" s="6" t="s">
        <v>226</v>
      </c>
      <c r="B139" s="10" t="s">
        <v>225</v>
      </c>
      <c r="C139" s="10" t="s">
        <v>13</v>
      </c>
    </row>
    <row r="140" spans="1:3" x14ac:dyDescent="0.25">
      <c r="A140" s="6" t="s">
        <v>228</v>
      </c>
      <c r="B140" s="6" t="s">
        <v>227</v>
      </c>
      <c r="C140" s="6" t="s">
        <v>44</v>
      </c>
    </row>
    <row r="141" spans="1:3" x14ac:dyDescent="0.25">
      <c r="A141" s="6" t="s">
        <v>229</v>
      </c>
      <c r="B141" s="10" t="s">
        <v>25</v>
      </c>
      <c r="C141" s="10" t="s">
        <v>11</v>
      </c>
    </row>
    <row r="142" spans="1:3" x14ac:dyDescent="0.25">
      <c r="A142" s="6" t="s">
        <v>229</v>
      </c>
      <c r="B142" s="10" t="s">
        <v>225</v>
      </c>
      <c r="C142" s="10" t="s">
        <v>13</v>
      </c>
    </row>
    <row r="143" spans="1:3" x14ac:dyDescent="0.25">
      <c r="A143" s="6" t="s">
        <v>231</v>
      </c>
      <c r="B143" s="10" t="s">
        <v>230</v>
      </c>
      <c r="C143" s="10" t="s">
        <v>13</v>
      </c>
    </row>
    <row r="144" spans="1:3" x14ac:dyDescent="0.25">
      <c r="A144" s="6" t="s">
        <v>234</v>
      </c>
      <c r="B144" s="10" t="s">
        <v>232</v>
      </c>
      <c r="C144" s="10" t="s">
        <v>233</v>
      </c>
    </row>
    <row r="145" spans="1:3" x14ac:dyDescent="0.25">
      <c r="A145" s="6" t="s">
        <v>409</v>
      </c>
      <c r="B145" s="6" t="s">
        <v>151</v>
      </c>
      <c r="C145" s="6" t="s">
        <v>9</v>
      </c>
    </row>
    <row r="146" spans="1:3" x14ac:dyDescent="0.25">
      <c r="A146" s="6" t="s">
        <v>236</v>
      </c>
      <c r="B146" s="10" t="s">
        <v>235</v>
      </c>
      <c r="C146" s="10" t="s">
        <v>44</v>
      </c>
    </row>
    <row r="147" spans="1:3" x14ac:dyDescent="0.25">
      <c r="A147" s="6" t="s">
        <v>237</v>
      </c>
      <c r="B147" s="10" t="s">
        <v>133</v>
      </c>
      <c r="C147" s="10" t="s">
        <v>11</v>
      </c>
    </row>
    <row r="148" spans="1:3" x14ac:dyDescent="0.25">
      <c r="A148" s="6" t="s">
        <v>238</v>
      </c>
      <c r="B148" s="10" t="s">
        <v>230</v>
      </c>
      <c r="C148" s="10" t="s">
        <v>13</v>
      </c>
    </row>
    <row r="149" spans="1:3" x14ac:dyDescent="0.25">
      <c r="A149" s="6" t="s">
        <v>239</v>
      </c>
      <c r="B149" s="10" t="s">
        <v>15</v>
      </c>
      <c r="C149" s="10" t="s">
        <v>16</v>
      </c>
    </row>
    <row r="150" spans="1:3" x14ac:dyDescent="0.25">
      <c r="A150" s="6" t="s">
        <v>242</v>
      </c>
      <c r="B150" s="9" t="s">
        <v>240</v>
      </c>
      <c r="C150" s="6" t="s">
        <v>241</v>
      </c>
    </row>
    <row r="151" spans="1:3" x14ac:dyDescent="0.25">
      <c r="A151" s="6" t="s">
        <v>243</v>
      </c>
      <c r="B151" s="10" t="s">
        <v>25</v>
      </c>
      <c r="C151" s="10" t="s">
        <v>11</v>
      </c>
    </row>
    <row r="152" spans="1:3" x14ac:dyDescent="0.25">
      <c r="A152" s="6" t="s">
        <v>245</v>
      </c>
      <c r="B152" s="6" t="s">
        <v>244</v>
      </c>
      <c r="C152" s="6" t="s">
        <v>44</v>
      </c>
    </row>
    <row r="153" spans="1:3" x14ac:dyDescent="0.25">
      <c r="A153" s="6" t="s">
        <v>246</v>
      </c>
      <c r="B153" s="10" t="s">
        <v>15</v>
      </c>
      <c r="C153" s="10" t="s">
        <v>16</v>
      </c>
    </row>
    <row r="154" spans="1:3" x14ac:dyDescent="0.25">
      <c r="A154" s="6" t="s">
        <v>246</v>
      </c>
      <c r="B154" s="10" t="s">
        <v>15</v>
      </c>
      <c r="C154" s="10" t="s">
        <v>16</v>
      </c>
    </row>
    <row r="155" spans="1:3" x14ac:dyDescent="0.25">
      <c r="A155" s="6" t="s">
        <v>247</v>
      </c>
      <c r="B155" s="10" t="s">
        <v>15</v>
      </c>
      <c r="C155" s="10" t="s">
        <v>16</v>
      </c>
    </row>
    <row r="156" spans="1:3" x14ac:dyDescent="0.25">
      <c r="A156" s="6" t="s">
        <v>249</v>
      </c>
      <c r="B156" s="10" t="s">
        <v>248</v>
      </c>
      <c r="C156" s="10" t="s">
        <v>9</v>
      </c>
    </row>
    <row r="157" spans="1:3" x14ac:dyDescent="0.25">
      <c r="A157" s="6" t="s">
        <v>250</v>
      </c>
      <c r="B157" s="10" t="s">
        <v>93</v>
      </c>
      <c r="C157" s="6" t="s">
        <v>61</v>
      </c>
    </row>
    <row r="158" spans="1:3" x14ac:dyDescent="0.25">
      <c r="A158" s="6" t="s">
        <v>250</v>
      </c>
      <c r="B158" s="6" t="s">
        <v>93</v>
      </c>
      <c r="C158" s="6" t="s">
        <v>61</v>
      </c>
    </row>
    <row r="159" spans="1:3" x14ac:dyDescent="0.25">
      <c r="A159" s="6" t="s">
        <v>251</v>
      </c>
      <c r="B159" s="10" t="s">
        <v>104</v>
      </c>
      <c r="C159" s="10" t="s">
        <v>11</v>
      </c>
    </row>
    <row r="160" spans="1:3" x14ac:dyDescent="0.25">
      <c r="A160" s="6" t="s">
        <v>252</v>
      </c>
      <c r="B160" s="10" t="s">
        <v>15</v>
      </c>
      <c r="C160" s="10" t="s">
        <v>16</v>
      </c>
    </row>
    <row r="161" spans="1:3" x14ac:dyDescent="0.25">
      <c r="A161" s="6" t="s">
        <v>253</v>
      </c>
      <c r="B161" s="10" t="s">
        <v>114</v>
      </c>
      <c r="C161" s="6" t="s">
        <v>11</v>
      </c>
    </row>
    <row r="162" spans="1:3" x14ac:dyDescent="0.25">
      <c r="A162" s="6" t="s">
        <v>254</v>
      </c>
      <c r="B162" s="6" t="s">
        <v>10</v>
      </c>
      <c r="C162" s="6" t="s">
        <v>11</v>
      </c>
    </row>
    <row r="163" spans="1:3" x14ac:dyDescent="0.25">
      <c r="A163" s="6" t="s">
        <v>254</v>
      </c>
      <c r="B163" s="6" t="s">
        <v>10</v>
      </c>
      <c r="C163" s="6" t="s">
        <v>11</v>
      </c>
    </row>
    <row r="164" spans="1:3" x14ac:dyDescent="0.25">
      <c r="A164" s="6" t="s">
        <v>255</v>
      </c>
      <c r="B164" s="10" t="s">
        <v>25</v>
      </c>
      <c r="C164" s="10" t="s">
        <v>11</v>
      </c>
    </row>
    <row r="165" spans="1:3" x14ac:dyDescent="0.25">
      <c r="A165" s="6" t="s">
        <v>255</v>
      </c>
      <c r="B165" s="10" t="s">
        <v>93</v>
      </c>
      <c r="C165" s="10" t="s">
        <v>11</v>
      </c>
    </row>
    <row r="166" spans="1:3" x14ac:dyDescent="0.25">
      <c r="A166" s="6" t="s">
        <v>256</v>
      </c>
      <c r="B166" s="10" t="s">
        <v>25</v>
      </c>
      <c r="C166" s="10" t="s">
        <v>11</v>
      </c>
    </row>
    <row r="167" spans="1:3" x14ac:dyDescent="0.25">
      <c r="A167" s="6" t="s">
        <v>257</v>
      </c>
      <c r="B167" s="6" t="s">
        <v>10</v>
      </c>
      <c r="C167" s="6" t="s">
        <v>13</v>
      </c>
    </row>
    <row r="168" spans="1:3" x14ac:dyDescent="0.25">
      <c r="A168" s="6" t="s">
        <v>257</v>
      </c>
      <c r="B168" s="6" t="s">
        <v>10</v>
      </c>
      <c r="C168" s="6" t="s">
        <v>13</v>
      </c>
    </row>
    <row r="169" spans="1:3" x14ac:dyDescent="0.25">
      <c r="A169" s="6" t="s">
        <v>258</v>
      </c>
      <c r="B169" s="10" t="s">
        <v>133</v>
      </c>
      <c r="C169" s="10" t="s">
        <v>11</v>
      </c>
    </row>
    <row r="170" spans="1:3" x14ac:dyDescent="0.25">
      <c r="A170" s="6" t="s">
        <v>261</v>
      </c>
      <c r="B170" s="6" t="s">
        <v>259</v>
      </c>
      <c r="C170" s="6" t="s">
        <v>260</v>
      </c>
    </row>
    <row r="171" spans="1:3" x14ac:dyDescent="0.25">
      <c r="A171" s="6" t="s">
        <v>263</v>
      </c>
      <c r="B171" s="10" t="s">
        <v>262</v>
      </c>
      <c r="C171" s="10" t="s">
        <v>30</v>
      </c>
    </row>
    <row r="172" spans="1:3" x14ac:dyDescent="0.25">
      <c r="A172" s="6" t="s">
        <v>264</v>
      </c>
      <c r="B172" s="6" t="s">
        <v>10</v>
      </c>
      <c r="C172" s="6" t="s">
        <v>11</v>
      </c>
    </row>
    <row r="173" spans="1:3" x14ac:dyDescent="0.25">
      <c r="A173" s="6" t="s">
        <v>266</v>
      </c>
      <c r="B173" s="10" t="s">
        <v>265</v>
      </c>
      <c r="C173" s="10" t="s">
        <v>13</v>
      </c>
    </row>
    <row r="174" spans="1:3" x14ac:dyDescent="0.25">
      <c r="A174" s="6" t="s">
        <v>269</v>
      </c>
      <c r="B174" s="6" t="s">
        <v>267</v>
      </c>
      <c r="C174" s="6" t="s">
        <v>268</v>
      </c>
    </row>
    <row r="175" spans="1:3" x14ac:dyDescent="0.25">
      <c r="A175" s="6" t="s">
        <v>270</v>
      </c>
      <c r="B175" s="10" t="s">
        <v>133</v>
      </c>
      <c r="C175" s="10" t="s">
        <v>11</v>
      </c>
    </row>
    <row r="176" spans="1:3" x14ac:dyDescent="0.25">
      <c r="A176" s="6" t="s">
        <v>270</v>
      </c>
      <c r="B176" s="10" t="s">
        <v>133</v>
      </c>
      <c r="C176" s="10" t="s">
        <v>11</v>
      </c>
    </row>
    <row r="177" spans="1:3" x14ac:dyDescent="0.25">
      <c r="A177" s="6" t="s">
        <v>273</v>
      </c>
      <c r="B177" s="10" t="s">
        <v>271</v>
      </c>
      <c r="C177" s="10" t="s">
        <v>272</v>
      </c>
    </row>
    <row r="178" spans="1:3" x14ac:dyDescent="0.25">
      <c r="A178" s="6" t="s">
        <v>273</v>
      </c>
      <c r="B178" s="10" t="s">
        <v>271</v>
      </c>
      <c r="C178" s="10" t="s">
        <v>272</v>
      </c>
    </row>
    <row r="179" spans="1:3" x14ac:dyDescent="0.25">
      <c r="A179" s="6" t="s">
        <v>275</v>
      </c>
      <c r="B179" s="10" t="s">
        <v>244</v>
      </c>
      <c r="C179" s="10" t="s">
        <v>274</v>
      </c>
    </row>
    <row r="180" spans="1:3" x14ac:dyDescent="0.25">
      <c r="A180" s="6" t="s">
        <v>276</v>
      </c>
      <c r="B180" s="10" t="s">
        <v>225</v>
      </c>
      <c r="C180" s="10" t="s">
        <v>11</v>
      </c>
    </row>
    <row r="181" spans="1:3" x14ac:dyDescent="0.25">
      <c r="A181" s="6" t="s">
        <v>276</v>
      </c>
      <c r="B181" s="6" t="s">
        <v>225</v>
      </c>
      <c r="C181" s="6" t="s">
        <v>11</v>
      </c>
    </row>
    <row r="182" spans="1:3" x14ac:dyDescent="0.25">
      <c r="A182" s="6" t="s">
        <v>277</v>
      </c>
      <c r="B182" s="6" t="s">
        <v>101</v>
      </c>
      <c r="C182" s="6" t="s">
        <v>13</v>
      </c>
    </row>
    <row r="183" spans="1:3" x14ac:dyDescent="0.25">
      <c r="A183" s="6" t="s">
        <v>278</v>
      </c>
      <c r="B183" s="10" t="s">
        <v>74</v>
      </c>
      <c r="C183" s="10" t="s">
        <v>107</v>
      </c>
    </row>
    <row r="184" spans="1:3" x14ac:dyDescent="0.25">
      <c r="A184" s="6" t="s">
        <v>280</v>
      </c>
      <c r="B184" s="6" t="s">
        <v>279</v>
      </c>
      <c r="C184" s="6" t="s">
        <v>107</v>
      </c>
    </row>
    <row r="185" spans="1:3" x14ac:dyDescent="0.25">
      <c r="A185" s="6" t="s">
        <v>282</v>
      </c>
      <c r="B185" s="6" t="s">
        <v>281</v>
      </c>
      <c r="C185" s="6" t="s">
        <v>19</v>
      </c>
    </row>
    <row r="186" spans="1:3" x14ac:dyDescent="0.25">
      <c r="A186" s="6" t="s">
        <v>283</v>
      </c>
      <c r="B186" s="10" t="s">
        <v>133</v>
      </c>
      <c r="C186" s="10" t="s">
        <v>11</v>
      </c>
    </row>
    <row r="187" spans="1:3" x14ac:dyDescent="0.25">
      <c r="A187" s="6" t="s">
        <v>284</v>
      </c>
      <c r="B187" s="10" t="s">
        <v>25</v>
      </c>
      <c r="C187" s="10" t="s">
        <v>11</v>
      </c>
    </row>
    <row r="188" spans="1:3" x14ac:dyDescent="0.25">
      <c r="A188" s="6" t="s">
        <v>286</v>
      </c>
      <c r="B188" s="10" t="s">
        <v>285</v>
      </c>
      <c r="C188" s="10" t="s">
        <v>44</v>
      </c>
    </row>
    <row r="189" spans="1:3" x14ac:dyDescent="0.25">
      <c r="A189" s="6" t="s">
        <v>287</v>
      </c>
      <c r="B189" s="10" t="s">
        <v>52</v>
      </c>
      <c r="C189" s="10" t="s">
        <v>30</v>
      </c>
    </row>
    <row r="190" spans="1:3" x14ac:dyDescent="0.25">
      <c r="A190" s="6" t="s">
        <v>288</v>
      </c>
      <c r="B190" s="6" t="s">
        <v>225</v>
      </c>
      <c r="C190" s="6" t="s">
        <v>11</v>
      </c>
    </row>
    <row r="191" spans="1:3" x14ac:dyDescent="0.25">
      <c r="A191" s="6" t="s">
        <v>288</v>
      </c>
      <c r="B191" s="6" t="s">
        <v>225</v>
      </c>
      <c r="C191" s="6" t="s">
        <v>11</v>
      </c>
    </row>
    <row r="192" spans="1:3" x14ac:dyDescent="0.25">
      <c r="A192" s="6" t="s">
        <v>290</v>
      </c>
      <c r="B192" s="6" t="s">
        <v>98</v>
      </c>
      <c r="C192" s="6" t="s">
        <v>289</v>
      </c>
    </row>
    <row r="193" spans="1:3" x14ac:dyDescent="0.25">
      <c r="A193" s="6" t="s">
        <v>291</v>
      </c>
      <c r="B193" s="6" t="s">
        <v>311</v>
      </c>
      <c r="C193" s="6" t="s">
        <v>312</v>
      </c>
    </row>
    <row r="194" spans="1:3" x14ac:dyDescent="0.25">
      <c r="A194" s="6" t="s">
        <v>292</v>
      </c>
      <c r="B194" s="10" t="s">
        <v>19</v>
      </c>
      <c r="C194" s="10" t="s">
        <v>20</v>
      </c>
    </row>
    <row r="195" spans="1:3" x14ac:dyDescent="0.25">
      <c r="A195" s="6" t="s">
        <v>293</v>
      </c>
      <c r="B195" s="6" t="s">
        <v>309</v>
      </c>
      <c r="C195" s="6" t="s">
        <v>310</v>
      </c>
    </row>
    <row r="196" spans="1:3" x14ac:dyDescent="0.25">
      <c r="A196" s="6" t="s">
        <v>294</v>
      </c>
      <c r="B196" s="6" t="s">
        <v>307</v>
      </c>
      <c r="C196" s="6" t="s">
        <v>308</v>
      </c>
    </row>
    <row r="197" spans="1:3" x14ac:dyDescent="0.25">
      <c r="A197" s="6" t="s">
        <v>295</v>
      </c>
      <c r="B197" s="6" t="s">
        <v>305</v>
      </c>
      <c r="C197" s="6" t="s">
        <v>306</v>
      </c>
    </row>
    <row r="198" spans="1:3" x14ac:dyDescent="0.25">
      <c r="A198" s="6" t="s">
        <v>296</v>
      </c>
      <c r="B198" s="6" t="s">
        <v>303</v>
      </c>
      <c r="C198" s="6" t="s">
        <v>304</v>
      </c>
    </row>
    <row r="199" spans="1:3" x14ac:dyDescent="0.25">
      <c r="A199" s="6" t="s">
        <v>297</v>
      </c>
      <c r="B199" s="6" t="s">
        <v>301</v>
      </c>
      <c r="C199" s="6" t="s">
        <v>302</v>
      </c>
    </row>
    <row r="200" spans="1:3" x14ac:dyDescent="0.25">
      <c r="A200" s="6" t="s">
        <v>298</v>
      </c>
      <c r="B200" s="6" t="s">
        <v>60</v>
      </c>
      <c r="C200" s="6" t="s">
        <v>61</v>
      </c>
    </row>
    <row r="201" spans="1:3" x14ac:dyDescent="0.25">
      <c r="A201" s="6" t="s">
        <v>299</v>
      </c>
      <c r="B201" s="6" t="s">
        <v>15</v>
      </c>
      <c r="C201" s="6" t="s">
        <v>16</v>
      </c>
    </row>
    <row r="202" spans="1:3" x14ac:dyDescent="0.25">
      <c r="A202" s="6" t="s">
        <v>300</v>
      </c>
      <c r="B202" s="6" t="s">
        <v>95</v>
      </c>
      <c r="C202" s="6" t="s">
        <v>61</v>
      </c>
    </row>
    <row r="203" spans="1:3" x14ac:dyDescent="0.25">
      <c r="A203" s="6" t="s">
        <v>332</v>
      </c>
      <c r="B203" s="6" t="s">
        <v>303</v>
      </c>
      <c r="C203" s="6" t="s">
        <v>401</v>
      </c>
    </row>
    <row r="204" spans="1:3" x14ac:dyDescent="0.25">
      <c r="A204" s="6" t="s">
        <v>338</v>
      </c>
      <c r="B204" s="6" t="s">
        <v>402</v>
      </c>
      <c r="C204" s="6" t="s">
        <v>302</v>
      </c>
    </row>
    <row r="205" spans="1:3" x14ac:dyDescent="0.25">
      <c r="A205" s="6" t="s">
        <v>333</v>
      </c>
      <c r="B205" s="6" t="s">
        <v>403</v>
      </c>
      <c r="C205" s="6" t="s">
        <v>404</v>
      </c>
    </row>
    <row r="206" spans="1:3" x14ac:dyDescent="0.25">
      <c r="A206" s="6" t="s">
        <v>337</v>
      </c>
      <c r="B206" s="6" t="s">
        <v>405</v>
      </c>
      <c r="C206" s="6" t="s">
        <v>406</v>
      </c>
    </row>
    <row r="207" spans="1:3" x14ac:dyDescent="0.25">
      <c r="A207" s="6" t="s">
        <v>331</v>
      </c>
      <c r="B207" s="6" t="s">
        <v>267</v>
      </c>
      <c r="C207" s="6" t="s">
        <v>268</v>
      </c>
    </row>
    <row r="208" spans="1:3" x14ac:dyDescent="0.25">
      <c r="A208" s="6" t="s">
        <v>335</v>
      </c>
      <c r="B208" s="6" t="s">
        <v>407</v>
      </c>
      <c r="C208" s="6" t="s">
        <v>408</v>
      </c>
    </row>
    <row r="209" spans="1:3" x14ac:dyDescent="0.25">
      <c r="A209" s="6" t="s">
        <v>336</v>
      </c>
      <c r="B209" s="6" t="s">
        <v>402</v>
      </c>
      <c r="C209" s="6" t="s">
        <v>302</v>
      </c>
    </row>
    <row r="210" spans="1:3" x14ac:dyDescent="0.25">
      <c r="A210" s="6" t="s">
        <v>334</v>
      </c>
      <c r="B210" s="6" t="s">
        <v>410</v>
      </c>
      <c r="C210" s="6" t="s">
        <v>306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A89E-AAF2-45A6-9386-9FA2780FE32A}">
  <dimension ref="A1:K18"/>
  <sheetViews>
    <sheetView workbookViewId="0">
      <selection activeCell="C23" sqref="C23"/>
    </sheetView>
  </sheetViews>
  <sheetFormatPr defaultRowHeight="15" x14ac:dyDescent="0.25"/>
  <sheetData>
    <row r="1" spans="1:11" x14ac:dyDescent="0.25">
      <c r="A1" s="16" t="s">
        <v>314</v>
      </c>
      <c r="B1" s="16"/>
    </row>
    <row r="3" spans="1:11" x14ac:dyDescent="0.25">
      <c r="A3" t="s">
        <v>315</v>
      </c>
    </row>
    <row r="5" spans="1:11" x14ac:dyDescent="0.25">
      <c r="A5" t="s">
        <v>316</v>
      </c>
    </row>
    <row r="6" spans="1:11" x14ac:dyDescent="0.25">
      <c r="A6" t="s">
        <v>317</v>
      </c>
    </row>
    <row r="7" spans="1:11" x14ac:dyDescent="0.25">
      <c r="A7" t="s">
        <v>318</v>
      </c>
    </row>
    <row r="8" spans="1:11" x14ac:dyDescent="0.25">
      <c r="A8" t="s">
        <v>319</v>
      </c>
    </row>
    <row r="9" spans="1:11" x14ac:dyDescent="0.25">
      <c r="A9" t="s">
        <v>320</v>
      </c>
    </row>
    <row r="10" spans="1:11" x14ac:dyDescent="0.25">
      <c r="A10" t="s">
        <v>321</v>
      </c>
    </row>
    <row r="11" spans="1:11" x14ac:dyDescent="0.25">
      <c r="A11" t="s">
        <v>322</v>
      </c>
    </row>
    <row r="12" spans="1:11" x14ac:dyDescent="0.25">
      <c r="A12" t="s">
        <v>323</v>
      </c>
    </row>
    <row r="13" spans="1:11" x14ac:dyDescent="0.25">
      <c r="A13" t="s">
        <v>325</v>
      </c>
      <c r="K13" t="s">
        <v>313</v>
      </c>
    </row>
    <row r="14" spans="1:11" x14ac:dyDescent="0.25">
      <c r="A14" t="s">
        <v>329</v>
      </c>
    </row>
    <row r="15" spans="1:11" x14ac:dyDescent="0.25">
      <c r="A15" t="s">
        <v>324</v>
      </c>
      <c r="H15" s="17" t="s">
        <v>326</v>
      </c>
    </row>
    <row r="17" spans="2:2" x14ac:dyDescent="0.25">
      <c r="B17" t="s">
        <v>328</v>
      </c>
    </row>
    <row r="18" spans="2:2" x14ac:dyDescent="0.25">
      <c r="B18" t="s">
        <v>327</v>
      </c>
    </row>
  </sheetData>
  <hyperlinks>
    <hyperlink ref="H15" r:id="rId1" xr:uid="{67EE90A3-E357-4379-BF01-237092D61F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M4 INVOICE PAYMENTS OVER £25k</vt:lpstr>
      <vt:lpstr>VLOOKUP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Meadows Paul</dc:creator>
  <cp:lastModifiedBy>Breach Anne-Marie</cp:lastModifiedBy>
  <cp:lastPrinted>2022-01-06T14:37:49Z</cp:lastPrinted>
  <dcterms:created xsi:type="dcterms:W3CDTF">2022-01-06T14:02:36Z</dcterms:created>
  <dcterms:modified xsi:type="dcterms:W3CDTF">2026-03-13T13:36:27Z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inDIP File ID">
    <vt:lpwstr>bb2a54d7-2043-4e97-b104-af47b11583f6</vt:lpwstr>
  </property>
</Properties>
</file>